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aea462921477be81/Documents/Christmas light build videos resources/"/>
    </mc:Choice>
  </mc:AlternateContent>
  <xr:revisionPtr revIDLastSave="0" documentId="8_{26AE7290-A4F4-4D27-AF59-15C631C5CF7F}" xr6:coauthVersionLast="47" xr6:coauthVersionMax="47" xr10:uidLastSave="{00000000-0000-0000-0000-000000000000}"/>
  <bookViews>
    <workbookView xWindow="6525" yWindow="300" windowWidth="31305" windowHeight="14865" tabRatio="500" xr2:uid="{00000000-000D-0000-FFFF-FFFF00000000}"/>
  </bookViews>
  <sheets>
    <sheet name="Main Layout FY20" sheetId="1" r:id="rId1"/>
    <sheet name="Expanded Layout 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 l="1"/>
  <c r="O17" i="1"/>
  <c r="O9" i="1"/>
  <c r="P9" i="1"/>
  <c r="K33" i="2"/>
  <c r="J33" i="2"/>
  <c r="K25" i="2"/>
  <c r="J25" i="2"/>
  <c r="F33" i="2"/>
  <c r="I33" i="2" s="1"/>
  <c r="E33" i="2"/>
  <c r="H33" i="2" s="1"/>
  <c r="F32" i="2"/>
  <c r="I32" i="2" s="1"/>
  <c r="E32" i="2"/>
  <c r="H32" i="2" s="1"/>
  <c r="I31" i="2"/>
  <c r="F31" i="2"/>
  <c r="E31" i="2"/>
  <c r="H31" i="2" s="1"/>
  <c r="F30" i="2"/>
  <c r="I30" i="2" s="1"/>
  <c r="E30" i="2"/>
  <c r="H30" i="2" s="1"/>
  <c r="F29" i="2"/>
  <c r="I29" i="2" s="1"/>
  <c r="E29" i="2"/>
  <c r="H29" i="2" s="1"/>
  <c r="I28" i="2"/>
  <c r="F28" i="2"/>
  <c r="E28" i="2"/>
  <c r="H28" i="2" s="1"/>
  <c r="F27" i="2"/>
  <c r="I27" i="2" s="1"/>
  <c r="E27" i="2"/>
  <c r="H27" i="2" s="1"/>
  <c r="F26" i="2"/>
  <c r="I26" i="2" s="1"/>
  <c r="E26" i="2"/>
  <c r="H26" i="2" s="1"/>
  <c r="F25" i="2"/>
  <c r="I25" i="2" s="1"/>
  <c r="E25" i="2"/>
  <c r="H25" i="2" s="1"/>
  <c r="I24" i="2"/>
  <c r="F24" i="2"/>
  <c r="E24" i="2"/>
  <c r="H24" i="2" s="1"/>
  <c r="F23" i="2"/>
  <c r="I23" i="2" s="1"/>
  <c r="E23" i="2"/>
  <c r="H23" i="2" s="1"/>
  <c r="F22" i="2"/>
  <c r="I22" i="2" s="1"/>
  <c r="E22" i="2"/>
  <c r="H22" i="2" s="1"/>
  <c r="F21" i="2"/>
  <c r="I21" i="2" s="1"/>
  <c r="E21" i="2"/>
  <c r="H21" i="2" s="1"/>
  <c r="I20" i="2"/>
  <c r="F20" i="2"/>
  <c r="E20" i="2"/>
  <c r="H20" i="2" s="1"/>
  <c r="F19" i="2"/>
  <c r="I19" i="2" s="1"/>
  <c r="E19" i="2"/>
  <c r="H19" i="2" s="1"/>
  <c r="F18" i="2"/>
  <c r="I18" i="2" s="1"/>
  <c r="E18" i="2"/>
  <c r="H18" i="2" s="1"/>
  <c r="D66" i="2"/>
  <c r="F65" i="2"/>
  <c r="I65" i="2" s="1"/>
  <c r="E65" i="2"/>
  <c r="H65" i="2" s="1"/>
  <c r="F64" i="2"/>
  <c r="I64" i="2" s="1"/>
  <c r="E64" i="2"/>
  <c r="H64" i="2" s="1"/>
  <c r="F63" i="2"/>
  <c r="I63" i="2" s="1"/>
  <c r="E63" i="2"/>
  <c r="H63" i="2" s="1"/>
  <c r="F62" i="2"/>
  <c r="I62" i="2" s="1"/>
  <c r="E62" i="2"/>
  <c r="H62" i="2" s="1"/>
  <c r="F61" i="2"/>
  <c r="I61" i="2" s="1"/>
  <c r="E61" i="2"/>
  <c r="H61" i="2" s="1"/>
  <c r="F60" i="2"/>
  <c r="I60" i="2" s="1"/>
  <c r="E60" i="2"/>
  <c r="H60" i="2" s="1"/>
  <c r="F59" i="2"/>
  <c r="I59" i="2" s="1"/>
  <c r="E59" i="2"/>
  <c r="H59" i="2" s="1"/>
  <c r="F58" i="2"/>
  <c r="I58" i="2" s="1"/>
  <c r="E58" i="2"/>
  <c r="H58" i="2" s="1"/>
  <c r="F57" i="2"/>
  <c r="I57" i="2" s="1"/>
  <c r="E57" i="2"/>
  <c r="H57" i="2" s="1"/>
  <c r="F56" i="2"/>
  <c r="I56" i="2" s="1"/>
  <c r="E56" i="2"/>
  <c r="H56" i="2" s="1"/>
  <c r="F55" i="2"/>
  <c r="I55" i="2" s="1"/>
  <c r="E55" i="2"/>
  <c r="H55" i="2" s="1"/>
  <c r="H54" i="2"/>
  <c r="F54" i="2"/>
  <c r="I54" i="2" s="1"/>
  <c r="E54" i="2"/>
  <c r="F53" i="2"/>
  <c r="I53" i="2" s="1"/>
  <c r="E53" i="2"/>
  <c r="H53" i="2" s="1"/>
  <c r="F52" i="2"/>
  <c r="I52" i="2" s="1"/>
  <c r="E52" i="2"/>
  <c r="H52" i="2" s="1"/>
  <c r="F51" i="2"/>
  <c r="I51" i="2" s="1"/>
  <c r="E51" i="2"/>
  <c r="H51" i="2" s="1"/>
  <c r="F50" i="2"/>
  <c r="I50" i="2" s="1"/>
  <c r="E50" i="2"/>
  <c r="H50" i="2" s="1"/>
  <c r="F49" i="2"/>
  <c r="I49" i="2" s="1"/>
  <c r="E49" i="2"/>
  <c r="H49" i="2" s="1"/>
  <c r="F48" i="2"/>
  <c r="I48" i="2" s="1"/>
  <c r="E48" i="2"/>
  <c r="H48" i="2" s="1"/>
  <c r="H47" i="2"/>
  <c r="F47" i="2"/>
  <c r="I47" i="2" s="1"/>
  <c r="E47" i="2"/>
  <c r="F46" i="2"/>
  <c r="I46" i="2" s="1"/>
  <c r="E46" i="2"/>
  <c r="H46" i="2" s="1"/>
  <c r="F45" i="2"/>
  <c r="I45" i="2" s="1"/>
  <c r="E45" i="2"/>
  <c r="H45" i="2" s="1"/>
  <c r="F44" i="2"/>
  <c r="I44" i="2" s="1"/>
  <c r="E44" i="2"/>
  <c r="H44" i="2" s="1"/>
  <c r="F43" i="2"/>
  <c r="I43" i="2" s="1"/>
  <c r="E43" i="2"/>
  <c r="H43" i="2" s="1"/>
  <c r="F42" i="2"/>
  <c r="I42" i="2" s="1"/>
  <c r="E42" i="2"/>
  <c r="H42" i="2" s="1"/>
  <c r="F41" i="2"/>
  <c r="I41" i="2" s="1"/>
  <c r="E41" i="2"/>
  <c r="H41" i="2" s="1"/>
  <c r="F40" i="2"/>
  <c r="I40" i="2" s="1"/>
  <c r="E40" i="2"/>
  <c r="H40" i="2" s="1"/>
  <c r="F39" i="2"/>
  <c r="I39" i="2" s="1"/>
  <c r="E39" i="2"/>
  <c r="H39" i="2" s="1"/>
  <c r="F38" i="2"/>
  <c r="I38" i="2" s="1"/>
  <c r="E38" i="2"/>
  <c r="H38" i="2" s="1"/>
  <c r="F37" i="2"/>
  <c r="I37" i="2" s="1"/>
  <c r="E37" i="2"/>
  <c r="H37" i="2" s="1"/>
  <c r="F36" i="2"/>
  <c r="I36" i="2" s="1"/>
  <c r="E36" i="2"/>
  <c r="H36" i="2" s="1"/>
  <c r="F35" i="2"/>
  <c r="I35" i="2" s="1"/>
  <c r="E35" i="2"/>
  <c r="H35" i="2" s="1"/>
  <c r="F34" i="2"/>
  <c r="I34" i="2" s="1"/>
  <c r="E34" i="2"/>
  <c r="H34" i="2" s="1"/>
  <c r="F17" i="2"/>
  <c r="I17" i="2" s="1"/>
  <c r="E17" i="2"/>
  <c r="H17" i="2" s="1"/>
  <c r="F16" i="2"/>
  <c r="I16" i="2" s="1"/>
  <c r="E16" i="2"/>
  <c r="H16" i="2" s="1"/>
  <c r="F15" i="2"/>
  <c r="I15" i="2" s="1"/>
  <c r="E15" i="2"/>
  <c r="H15" i="2" s="1"/>
  <c r="F14" i="2"/>
  <c r="I14" i="2" s="1"/>
  <c r="E14" i="2"/>
  <c r="H14" i="2" s="1"/>
  <c r="F13" i="2"/>
  <c r="I13" i="2" s="1"/>
  <c r="E13" i="2"/>
  <c r="H13" i="2" s="1"/>
  <c r="F12" i="2"/>
  <c r="I12" i="2" s="1"/>
  <c r="E12" i="2"/>
  <c r="H12" i="2" s="1"/>
  <c r="F11" i="2"/>
  <c r="I11" i="2" s="1"/>
  <c r="E11" i="2"/>
  <c r="H11" i="2" s="1"/>
  <c r="F10" i="2"/>
  <c r="I10" i="2" s="1"/>
  <c r="E10" i="2"/>
  <c r="H10" i="2" s="1"/>
  <c r="F9" i="2"/>
  <c r="I9" i="2" s="1"/>
  <c r="E9" i="2"/>
  <c r="H9" i="2" s="1"/>
  <c r="F8" i="2"/>
  <c r="I8" i="2" s="1"/>
  <c r="E8" i="2"/>
  <c r="H8" i="2" s="1"/>
  <c r="F7" i="2"/>
  <c r="I7" i="2" s="1"/>
  <c r="E7" i="2"/>
  <c r="H7" i="2" s="1"/>
  <c r="F6" i="2"/>
  <c r="I6" i="2" s="1"/>
  <c r="E6" i="2"/>
  <c r="H6" i="2" s="1"/>
  <c r="F5" i="2"/>
  <c r="I5" i="2" s="1"/>
  <c r="E5" i="2"/>
  <c r="H5" i="2" s="1"/>
  <c r="F4" i="2"/>
  <c r="I4" i="2" s="1"/>
  <c r="E4" i="2"/>
  <c r="H4" i="2" s="1"/>
  <c r="F3" i="2"/>
  <c r="I3" i="2" s="1"/>
  <c r="E3" i="2"/>
  <c r="H3" i="2" s="1"/>
  <c r="F2" i="2"/>
  <c r="I2" i="2" s="1"/>
  <c r="K9" i="2" s="1"/>
  <c r="E2" i="2"/>
  <c r="H2" i="2" s="1"/>
  <c r="J9" i="2" s="1"/>
  <c r="K49" i="1"/>
  <c r="N49" i="1" s="1"/>
  <c r="J49" i="1"/>
  <c r="M49" i="1" s="1"/>
  <c r="K48" i="1"/>
  <c r="N48" i="1" s="1"/>
  <c r="J48" i="1"/>
  <c r="M48" i="1" s="1"/>
  <c r="K47" i="1"/>
  <c r="N47" i="1" s="1"/>
  <c r="J47" i="1"/>
  <c r="M47" i="1" s="1"/>
  <c r="N46" i="1"/>
  <c r="K46" i="1"/>
  <c r="J46" i="1"/>
  <c r="M46" i="1" s="1"/>
  <c r="K45" i="1"/>
  <c r="N45" i="1" s="1"/>
  <c r="J45" i="1"/>
  <c r="M45" i="1" s="1"/>
  <c r="K44" i="1"/>
  <c r="N44" i="1" s="1"/>
  <c r="J44" i="1"/>
  <c r="M44" i="1" s="1"/>
  <c r="K43" i="1"/>
  <c r="N43" i="1" s="1"/>
  <c r="J43" i="1"/>
  <c r="M43" i="1" s="1"/>
  <c r="K42" i="1"/>
  <c r="N42" i="1" s="1"/>
  <c r="J42" i="1"/>
  <c r="M42" i="1" s="1"/>
  <c r="K41" i="1"/>
  <c r="N41" i="1" s="1"/>
  <c r="J41" i="1"/>
  <c r="M41" i="1" s="1"/>
  <c r="N40" i="1"/>
  <c r="K40" i="1"/>
  <c r="J40" i="1"/>
  <c r="M40" i="1" s="1"/>
  <c r="N39" i="1"/>
  <c r="K39" i="1"/>
  <c r="J39" i="1"/>
  <c r="M39" i="1" s="1"/>
  <c r="N38" i="1"/>
  <c r="K38" i="1"/>
  <c r="J38" i="1"/>
  <c r="M38" i="1" s="1"/>
  <c r="N37" i="1"/>
  <c r="K37" i="1"/>
  <c r="J37" i="1"/>
  <c r="M37" i="1" s="1"/>
  <c r="N36" i="1"/>
  <c r="K36" i="1"/>
  <c r="J36" i="1"/>
  <c r="M36" i="1" s="1"/>
  <c r="N35" i="1"/>
  <c r="K35" i="1"/>
  <c r="J35" i="1"/>
  <c r="M35" i="1" s="1"/>
  <c r="N34" i="1"/>
  <c r="K34" i="1"/>
  <c r="J34" i="1"/>
  <c r="M34" i="1" s="1"/>
  <c r="N33" i="1"/>
  <c r="K33" i="1"/>
  <c r="J33" i="1"/>
  <c r="M33" i="1" s="1"/>
  <c r="N32" i="1"/>
  <c r="K32" i="1"/>
  <c r="J32" i="1"/>
  <c r="M32" i="1" s="1"/>
  <c r="N31" i="1"/>
  <c r="K31" i="1"/>
  <c r="J31" i="1"/>
  <c r="M31" i="1" s="1"/>
  <c r="N30" i="1"/>
  <c r="K30" i="1"/>
  <c r="J30" i="1"/>
  <c r="M30" i="1" s="1"/>
  <c r="N29" i="1"/>
  <c r="K29" i="1"/>
  <c r="J29" i="1"/>
  <c r="M29" i="1" s="1"/>
  <c r="N28" i="1"/>
  <c r="K28" i="1"/>
  <c r="J28" i="1"/>
  <c r="M28" i="1" s="1"/>
  <c r="K27" i="1"/>
  <c r="N27" i="1" s="1"/>
  <c r="J27" i="1"/>
  <c r="M27" i="1" s="1"/>
  <c r="K26" i="1"/>
  <c r="N26" i="1" s="1"/>
  <c r="P29" i="1" s="1"/>
  <c r="J26" i="1"/>
  <c r="M26" i="1" s="1"/>
  <c r="K25" i="1"/>
  <c r="N25" i="1" s="1"/>
  <c r="J25" i="1"/>
  <c r="M25" i="1" s="1"/>
  <c r="N24" i="1"/>
  <c r="K24" i="1"/>
  <c r="J24" i="1"/>
  <c r="M24" i="1" s="1"/>
  <c r="N23" i="1"/>
  <c r="K23" i="1"/>
  <c r="J23" i="1"/>
  <c r="M23" i="1" s="1"/>
  <c r="K22" i="1"/>
  <c r="N22" i="1" s="1"/>
  <c r="P25" i="1" s="1"/>
  <c r="J22" i="1"/>
  <c r="M22" i="1" s="1"/>
  <c r="K21" i="1"/>
  <c r="N21" i="1" s="1"/>
  <c r="J21" i="1"/>
  <c r="M21" i="1" s="1"/>
  <c r="K20" i="1"/>
  <c r="N20" i="1" s="1"/>
  <c r="J20" i="1"/>
  <c r="M20" i="1" s="1"/>
  <c r="K19" i="1"/>
  <c r="N19" i="1" s="1"/>
  <c r="J19" i="1"/>
  <c r="M19" i="1" s="1"/>
  <c r="K18" i="1"/>
  <c r="N18" i="1" s="1"/>
  <c r="J18" i="1"/>
  <c r="M18" i="1" s="1"/>
  <c r="K17" i="1"/>
  <c r="N17" i="1" s="1"/>
  <c r="J17" i="1"/>
  <c r="M17" i="1" s="1"/>
  <c r="K16" i="1"/>
  <c r="N16" i="1" s="1"/>
  <c r="J16" i="1"/>
  <c r="M16" i="1" s="1"/>
  <c r="K15" i="1"/>
  <c r="N15" i="1" s="1"/>
  <c r="J15" i="1"/>
  <c r="M15" i="1" s="1"/>
  <c r="K14" i="1"/>
  <c r="N14" i="1" s="1"/>
  <c r="J14" i="1"/>
  <c r="M14" i="1" s="1"/>
  <c r="K13" i="1"/>
  <c r="N13" i="1" s="1"/>
  <c r="J13" i="1"/>
  <c r="M13" i="1" s="1"/>
  <c r="N12" i="1"/>
  <c r="K12" i="1"/>
  <c r="J12" i="1"/>
  <c r="M12" i="1" s="1"/>
  <c r="N11" i="1"/>
  <c r="K11" i="1"/>
  <c r="J11" i="1"/>
  <c r="M11" i="1" s="1"/>
  <c r="N10" i="1"/>
  <c r="K10" i="1"/>
  <c r="J10" i="1"/>
  <c r="M10" i="1" s="1"/>
  <c r="K9" i="1"/>
  <c r="N9" i="1" s="1"/>
  <c r="J9" i="1"/>
  <c r="M9" i="1" s="1"/>
  <c r="K8" i="1"/>
  <c r="N8" i="1" s="1"/>
  <c r="J8" i="1"/>
  <c r="M8" i="1" s="1"/>
  <c r="K7" i="1"/>
  <c r="N7" i="1" s="1"/>
  <c r="J7" i="1"/>
  <c r="M7" i="1" s="1"/>
  <c r="K5" i="1"/>
  <c r="N5" i="1" s="1"/>
  <c r="J5" i="1"/>
  <c r="M5" i="1" s="1"/>
  <c r="K4" i="1"/>
  <c r="N4" i="1" s="1"/>
  <c r="J4" i="1"/>
  <c r="M4" i="1" s="1"/>
  <c r="M3" i="1"/>
  <c r="K3" i="1"/>
  <c r="N3" i="1" s="1"/>
  <c r="J3" i="1"/>
  <c r="K2" i="1"/>
  <c r="N2" i="1" s="1"/>
  <c r="J2" i="1"/>
  <c r="M2" i="1" s="1"/>
  <c r="J6" i="1"/>
  <c r="M6" i="1" s="1"/>
  <c r="K6" i="1"/>
  <c r="N6" i="1" s="1"/>
  <c r="I50" i="1"/>
  <c r="K65" i="2" l="1"/>
  <c r="J65" i="2"/>
  <c r="K17" i="2"/>
  <c r="J17" i="2"/>
  <c r="K45" i="2"/>
  <c r="K53" i="2"/>
  <c r="K37" i="2"/>
  <c r="J49" i="2"/>
  <c r="J41" i="2"/>
  <c r="J57" i="2"/>
  <c r="J37" i="2"/>
  <c r="J45" i="2"/>
  <c r="J53" i="2"/>
  <c r="K41" i="2"/>
  <c r="K49" i="2"/>
  <c r="K57" i="2"/>
  <c r="P49" i="1"/>
  <c r="P21" i="1"/>
  <c r="O49" i="1"/>
  <c r="O41" i="1"/>
  <c r="P45" i="1"/>
  <c r="P37" i="1"/>
  <c r="P41" i="1"/>
  <c r="O45" i="1"/>
  <c r="O37" i="1"/>
  <c r="O33" i="1"/>
  <c r="P33" i="1"/>
  <c r="O21" i="1"/>
  <c r="O29" i="1"/>
  <c r="O25" i="1"/>
</calcChain>
</file>

<file path=xl/sharedStrings.xml><?xml version="1.0" encoding="utf-8"?>
<sst xmlns="http://schemas.openxmlformats.org/spreadsheetml/2006/main" count="214" uniqueCount="83">
  <si>
    <t>Start Ch</t>
  </si>
  <si>
    <t>Controller</t>
  </si>
  <si>
    <t>Description</t>
  </si>
  <si>
    <t>Pixel Count</t>
  </si>
  <si>
    <t>Amps</t>
  </si>
  <si>
    <t>Watts</t>
  </si>
  <si>
    <t>Brightness</t>
  </si>
  <si>
    <t>Adj Amps</t>
  </si>
  <si>
    <t>Adj Watts</t>
  </si>
  <si>
    <t>Total Amps</t>
  </si>
  <si>
    <t>Total Watts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</si>
  <si>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</si>
  <si>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</si>
  <si>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</si>
  <si>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</si>
  <si>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</si>
  <si>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</si>
  <si>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</si>
  <si>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</si>
  <si>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Port 9</t>
  </si>
  <si>
    <t>Port 10</t>
  </si>
  <si>
    <t>Port 11</t>
  </si>
  <si>
    <t>Port 12</t>
  </si>
  <si>
    <t>Port 13</t>
  </si>
  <si>
    <t>Port 14</t>
  </si>
  <si>
    <t>Port 15</t>
  </si>
  <si>
    <t>Port 16</t>
  </si>
  <si>
    <t>TOTAL PIXEL COUNT</t>
  </si>
  <si>
    <t>Mega Tree</t>
  </si>
  <si>
    <t>Pillar Matrix</t>
  </si>
  <si>
    <t>2 icicles (100 each)</t>
  </si>
  <si>
    <t>Window</t>
  </si>
  <si>
    <t>Front Door</t>
  </si>
  <si>
    <t>Garage Door</t>
  </si>
  <si>
    <t xml:space="preserve">Port 17 </t>
  </si>
  <si>
    <t xml:space="preserve">Port 18 </t>
  </si>
  <si>
    <t>Port 19</t>
  </si>
  <si>
    <t>Port 20</t>
  </si>
  <si>
    <t>Port 21</t>
  </si>
  <si>
    <t>Port 22</t>
  </si>
  <si>
    <t>Port 23</t>
  </si>
  <si>
    <t>Port 24</t>
  </si>
  <si>
    <t>Port 25</t>
  </si>
  <si>
    <t>Port 26</t>
  </si>
  <si>
    <t>Port 27</t>
  </si>
  <si>
    <t>Port 28</t>
  </si>
  <si>
    <t>Port 29</t>
  </si>
  <si>
    <t>Port 30</t>
  </si>
  <si>
    <t>Port 31</t>
  </si>
  <si>
    <t>Port 32</t>
  </si>
  <si>
    <t>Port 33</t>
  </si>
  <si>
    <t>Port 34</t>
  </si>
  <si>
    <t>Port 35</t>
  </si>
  <si>
    <t>Port 36</t>
  </si>
  <si>
    <t>Port 37</t>
  </si>
  <si>
    <t>Port 38</t>
  </si>
  <si>
    <t>Port 39</t>
  </si>
  <si>
    <t>Port 40</t>
  </si>
  <si>
    <t>Port 41</t>
  </si>
  <si>
    <t>Port 42</t>
  </si>
  <si>
    <t>Port 43</t>
  </si>
  <si>
    <t>Port 44</t>
  </si>
  <si>
    <t>Port 45</t>
  </si>
  <si>
    <t>Port 46</t>
  </si>
  <si>
    <t>Port 47</t>
  </si>
  <si>
    <t>Port 48</t>
  </si>
  <si>
    <t>36" Mega Star</t>
  </si>
  <si>
    <t>4 leaping arches (32 each)</t>
  </si>
  <si>
    <t xml:space="preserve">Mega Tree Box, 2 350 watt Power supplies 4 differential receivers </t>
  </si>
  <si>
    <t>Garage Matrix</t>
  </si>
  <si>
    <t>Left Porch box, 1 350 watt Power supplies 1 differential receivers</t>
  </si>
  <si>
    <t>Right Porch box, 1 350 watt Power supplies 1 differential receivers</t>
  </si>
  <si>
    <t>Center Porch box, 1 350 watt Power supplies 1 differential receivers</t>
  </si>
  <si>
    <t xml:space="preserve">Garage matrix box, 2 350 watt Power supplies 2 differential receivers </t>
  </si>
  <si>
    <t>Mega Tree Box, 4 350 watt Power supplies F16 + 16 port expantion</t>
  </si>
  <si>
    <t>Port 17</t>
  </si>
  <si>
    <t>Port 18</t>
  </si>
  <si>
    <t>Tripple arch 1</t>
  </si>
  <si>
    <t>Tripple arch 2</t>
  </si>
  <si>
    <t>Tripple arch 3</t>
  </si>
  <si>
    <t>Tripple arch 4</t>
  </si>
  <si>
    <t>46"  350 Mega Star</t>
  </si>
  <si>
    <t xml:space="preserve">Garage matrix box, 1 350 watt Power supplies 2 differential receivers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</si>
</sst>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B6D7A8"/>
        <bgColor rgb="FFB6D7A8"/>
      </patternFill>
    </fill>
    <fill>
      <patternFill patternType="solid">
        <fgColor rgb="FF999999"/>
        <bgColor rgb="FF999999"/>
      </patternFill>
    </fill>
    <fill>
      <patternFill patternType="solid">
        <fgColor theme="0" tint="-0.14999847407452621"/>
        <bgColor rgb="FFE7E6E6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/>
    <xf numFmtId="0" fontId="4" fillId="0" borderId="2" xfId="0" applyFont="1" applyBorder="1" applyAlignment="1"/>
    <xf numFmtId="0" fontId="3" fillId="0" borderId="2" xfId="0" applyFont="1" applyBorder="1"/>
    <xf numFmtId="10" fontId="3" fillId="0" borderId="2" xfId="0" applyNumberFormat="1" applyFont="1" applyBorder="1" applyAlignment="1"/>
    <xf numFmtId="0" fontId="3" fillId="4" borderId="2" xfId="0" applyFont="1" applyFill="1" applyBorder="1"/>
    <xf numFmtId="0" fontId="6" fillId="3" borderId="2" xfId="0" applyFont="1" applyFill="1" applyBorder="1" applyAlignment="1"/>
    <xf numFmtId="0" fontId="3" fillId="3" borderId="2" xfId="0" applyFont="1" applyFill="1" applyBorder="1"/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3" borderId="4" xfId="0" applyFont="1" applyFill="1" applyBorder="1" applyAlignment="1"/>
    <xf numFmtId="0" fontId="4" fillId="0" borderId="4" xfId="0" applyFont="1" applyBorder="1" applyAlignment="1"/>
    <xf numFmtId="0" fontId="3" fillId="0" borderId="4" xfId="0" applyFont="1" applyBorder="1"/>
    <xf numFmtId="10" fontId="3" fillId="0" borderId="4" xfId="0" applyNumberFormat="1" applyFont="1" applyBorder="1" applyAlignment="1"/>
    <xf numFmtId="0" fontId="3" fillId="4" borderId="4" xfId="0" applyFont="1" applyFill="1" applyBorder="1"/>
    <xf numFmtId="0" fontId="3" fillId="4" borderId="5" xfId="0" applyFont="1" applyFill="1" applyBorder="1"/>
    <xf numFmtId="0" fontId="3" fillId="0" borderId="6" xfId="0" applyFont="1" applyBorder="1" applyAlignment="1">
      <alignment horizontal="right"/>
    </xf>
    <xf numFmtId="0" fontId="3" fillId="4" borderId="7" xfId="0" applyFont="1" applyFill="1" applyBorder="1"/>
    <xf numFmtId="0" fontId="3" fillId="0" borderId="8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6" fillId="3" borderId="9" xfId="0" applyFont="1" applyFill="1" applyBorder="1" applyAlignment="1"/>
    <xf numFmtId="0" fontId="4" fillId="0" borderId="9" xfId="0" applyFont="1" applyBorder="1" applyAlignment="1"/>
    <xf numFmtId="0" fontId="3" fillId="0" borderId="9" xfId="0" applyFont="1" applyBorder="1"/>
    <xf numFmtId="10" fontId="3" fillId="0" borderId="9" xfId="0" applyNumberFormat="1" applyFont="1" applyBorder="1" applyAlignment="1"/>
    <xf numFmtId="0" fontId="3" fillId="0" borderId="10" xfId="0" applyFont="1" applyBorder="1"/>
    <xf numFmtId="0" fontId="4" fillId="3" borderId="4" xfId="0" applyFont="1" applyFill="1" applyBorder="1" applyAlignment="1"/>
    <xf numFmtId="0" fontId="4" fillId="3" borderId="9" xfId="0" applyFont="1" applyFill="1" applyBorder="1" applyAlignment="1"/>
    <xf numFmtId="0" fontId="3" fillId="0" borderId="9" xfId="0" applyFont="1" applyBorder="1" applyAlignment="1"/>
    <xf numFmtId="0" fontId="3" fillId="3" borderId="9" xfId="0" applyFont="1" applyFill="1" applyBorder="1"/>
    <xf numFmtId="0" fontId="3" fillId="3" borderId="4" xfId="0" applyFont="1" applyFill="1" applyBorder="1"/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" fillId="3" borderId="12" xfId="0" applyFont="1" applyFill="1" applyBorder="1"/>
    <xf numFmtId="0" fontId="4" fillId="0" borderId="12" xfId="0" applyFont="1" applyBorder="1" applyAlignment="1"/>
    <xf numFmtId="0" fontId="3" fillId="0" borderId="12" xfId="0" applyFont="1" applyBorder="1"/>
    <xf numFmtId="10" fontId="3" fillId="0" borderId="12" xfId="0" applyNumberFormat="1" applyFont="1" applyBorder="1" applyAlignment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0" borderId="16" xfId="0" applyFont="1" applyBorder="1"/>
    <xf numFmtId="0" fontId="7" fillId="3" borderId="4" xfId="0" applyFont="1" applyFill="1" applyBorder="1"/>
    <xf numFmtId="0" fontId="7" fillId="3" borderId="2" xfId="0" applyFont="1" applyFill="1" applyBorder="1"/>
    <xf numFmtId="0" fontId="7" fillId="3" borderId="9" xfId="0" applyFont="1" applyFill="1" applyBorder="1"/>
    <xf numFmtId="2" fontId="3" fillId="0" borderId="4" xfId="0" applyNumberFormat="1" applyFont="1" applyBorder="1"/>
    <xf numFmtId="2" fontId="3" fillId="0" borderId="2" xfId="0" applyNumberFormat="1" applyFont="1" applyBorder="1"/>
    <xf numFmtId="2" fontId="3" fillId="0" borderId="9" xfId="0" applyNumberFormat="1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2" fontId="3" fillId="0" borderId="10" xfId="0" applyNumberFormat="1" applyFont="1" applyBorder="1"/>
    <xf numFmtId="2" fontId="3" fillId="0" borderId="12" xfId="0" applyNumberFormat="1" applyFont="1" applyBorder="1"/>
    <xf numFmtId="0" fontId="4" fillId="3" borderId="20" xfId="0" applyFont="1" applyFill="1" applyBorder="1" applyAlignment="1"/>
    <xf numFmtId="0" fontId="4" fillId="0" borderId="20" xfId="0" applyFont="1" applyBorder="1" applyAlignment="1">
      <alignment horizontal="left"/>
    </xf>
    <xf numFmtId="0" fontId="4" fillId="0" borderId="20" xfId="0" applyFont="1" applyBorder="1" applyAlignment="1"/>
    <xf numFmtId="0" fontId="3" fillId="0" borderId="20" xfId="0" applyFont="1" applyBorder="1"/>
    <xf numFmtId="2" fontId="3" fillId="0" borderId="20" xfId="0" applyNumberFormat="1" applyFont="1" applyBorder="1"/>
    <xf numFmtId="10" fontId="3" fillId="0" borderId="20" xfId="0" applyNumberFormat="1" applyFont="1" applyBorder="1" applyAlignment="1"/>
    <xf numFmtId="2" fontId="3" fillId="0" borderId="23" xfId="0" applyNumberFormat="1" applyFont="1" applyBorder="1"/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/>
    <xf numFmtId="0" fontId="3" fillId="4" borderId="12" xfId="0" applyFont="1" applyFill="1" applyBorder="1"/>
    <xf numFmtId="0" fontId="4" fillId="3" borderId="12" xfId="0" applyFont="1" applyFill="1" applyBorder="1" applyAlignment="1"/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8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47625</xdr:colOff>
      <xdr:row>17</xdr:row>
      <xdr:rowOff>47625</xdr:rowOff>
    </xdr:from>
    <xdr:ext cx="981075" cy="714375"/>
    <xdr:pic>
      <xdr:nvPicPr>
        <xdr:cNvPr id="3" name="image2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3457575"/>
          <a:ext cx="98107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38100</xdr:colOff>
      <xdr:row>1</xdr:row>
      <xdr:rowOff>47625</xdr:rowOff>
    </xdr:from>
    <xdr:ext cx="981075" cy="695325"/>
    <xdr:pic>
      <xdr:nvPicPr>
        <xdr:cNvPr id="4" name="image3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06175" y="257175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57150</xdr:colOff>
      <xdr:row>25</xdr:row>
      <xdr:rowOff>38100</xdr:rowOff>
    </xdr:from>
    <xdr:ext cx="981075" cy="695325"/>
    <xdr:pic>
      <xdr:nvPicPr>
        <xdr:cNvPr id="5" name="image4.jp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5" y="504825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66675</xdr:colOff>
      <xdr:row>29</xdr:row>
      <xdr:rowOff>38100</xdr:rowOff>
    </xdr:from>
    <xdr:ext cx="981075" cy="695325"/>
    <xdr:pic>
      <xdr:nvPicPr>
        <xdr:cNvPr id="6" name="image5.jp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34750" y="584835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47625</xdr:colOff>
      <xdr:row>21</xdr:row>
      <xdr:rowOff>57150</xdr:rowOff>
    </xdr:from>
    <xdr:ext cx="981075" cy="695325"/>
    <xdr:pic>
      <xdr:nvPicPr>
        <xdr:cNvPr id="12" name="image5.jpg" title="Image">
          <a:extLst>
            <a:ext uri="{FF2B5EF4-FFF2-40B4-BE49-F238E27FC236}">
              <a16:creationId xmlns:a16="http://schemas.microsoft.com/office/drawing/2014/main" id="{C91581E0-5EBB-4971-B11E-0874D9C18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426720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19050</xdr:colOff>
      <xdr:row>5</xdr:row>
      <xdr:rowOff>66675</xdr:rowOff>
    </xdr:from>
    <xdr:ext cx="981075" cy="695325"/>
    <xdr:pic>
      <xdr:nvPicPr>
        <xdr:cNvPr id="13" name="image5.jpg" title="Image">
          <a:extLst>
            <a:ext uri="{FF2B5EF4-FFF2-40B4-BE49-F238E27FC236}">
              <a16:creationId xmlns:a16="http://schemas.microsoft.com/office/drawing/2014/main" id="{B28C9056-1DEC-4A91-90B9-17B109861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87125" y="1076325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85725</xdr:colOff>
      <xdr:row>41</xdr:row>
      <xdr:rowOff>66675</xdr:rowOff>
    </xdr:from>
    <xdr:ext cx="981075" cy="695325"/>
    <xdr:pic>
      <xdr:nvPicPr>
        <xdr:cNvPr id="14" name="image5.jpg" title="Image">
          <a:extLst>
            <a:ext uri="{FF2B5EF4-FFF2-40B4-BE49-F238E27FC236}">
              <a16:creationId xmlns:a16="http://schemas.microsoft.com/office/drawing/2014/main" id="{9738D628-9092-4997-AAB0-5AD59AFE0F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3800" y="8277225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76200</xdr:colOff>
      <xdr:row>45</xdr:row>
      <xdr:rowOff>38100</xdr:rowOff>
    </xdr:from>
    <xdr:ext cx="981075" cy="695325"/>
    <xdr:pic>
      <xdr:nvPicPr>
        <xdr:cNvPr id="15" name="image5.jpg" title="Image">
          <a:extLst>
            <a:ext uri="{FF2B5EF4-FFF2-40B4-BE49-F238E27FC236}">
              <a16:creationId xmlns:a16="http://schemas.microsoft.com/office/drawing/2014/main" id="{305D3B26-7CB9-49D0-B679-9549AF3780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44275" y="9048750"/>
          <a:ext cx="981075" cy="6953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16</xdr:col>
      <xdr:colOff>0</xdr:colOff>
      <xdr:row>9</xdr:row>
      <xdr:rowOff>66675</xdr:rowOff>
    </xdr:from>
    <xdr:to>
      <xdr:col>17</xdr:col>
      <xdr:colOff>19516</xdr:colOff>
      <xdr:row>12</xdr:row>
      <xdr:rowOff>161604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120064-7C3C-4F5F-BBD3-953766BAA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8075" y="1876425"/>
          <a:ext cx="981541" cy="695004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13</xdr:row>
      <xdr:rowOff>28575</xdr:rowOff>
    </xdr:from>
    <xdr:to>
      <xdr:col>17</xdr:col>
      <xdr:colOff>38566</xdr:colOff>
      <xdr:row>16</xdr:row>
      <xdr:rowOff>123504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892C654-8760-44A4-B219-CD396D48D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7125" y="2638425"/>
          <a:ext cx="981541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33</xdr:row>
      <xdr:rowOff>47625</xdr:rowOff>
    </xdr:from>
    <xdr:ext cx="981075" cy="714375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3132D4AB-345A-4881-A741-A99956D415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3457575"/>
          <a:ext cx="98107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57150</xdr:colOff>
      <xdr:row>41</xdr:row>
      <xdr:rowOff>38100</xdr:rowOff>
    </xdr:from>
    <xdr:ext cx="981075" cy="695325"/>
    <xdr:pic>
      <xdr:nvPicPr>
        <xdr:cNvPr id="4" name="image4.jpg" title="Image">
          <a:extLst>
            <a:ext uri="{FF2B5EF4-FFF2-40B4-BE49-F238E27FC236}">
              <a16:creationId xmlns:a16="http://schemas.microsoft.com/office/drawing/2014/main" id="{825CFA63-BBB9-4800-BEF3-3B9880A22E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5" y="504825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45</xdr:row>
      <xdr:rowOff>38100</xdr:rowOff>
    </xdr:from>
    <xdr:ext cx="981075" cy="695325"/>
    <xdr:pic>
      <xdr:nvPicPr>
        <xdr:cNvPr id="5" name="image5.jpg" title="Image">
          <a:extLst>
            <a:ext uri="{FF2B5EF4-FFF2-40B4-BE49-F238E27FC236}">
              <a16:creationId xmlns:a16="http://schemas.microsoft.com/office/drawing/2014/main" id="{C488C657-3D05-4EAA-9F3B-12DE1B110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34750" y="581025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37</xdr:row>
      <xdr:rowOff>57150</xdr:rowOff>
    </xdr:from>
    <xdr:ext cx="981075" cy="695325"/>
    <xdr:pic>
      <xdr:nvPicPr>
        <xdr:cNvPr id="6" name="image5.jpg" title="Image">
          <a:extLst>
            <a:ext uri="{FF2B5EF4-FFF2-40B4-BE49-F238E27FC236}">
              <a16:creationId xmlns:a16="http://schemas.microsoft.com/office/drawing/2014/main" id="{95DB1FF3-432C-4716-8BFF-087E222E4F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4267200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85725</xdr:colOff>
      <xdr:row>57</xdr:row>
      <xdr:rowOff>66675</xdr:rowOff>
    </xdr:from>
    <xdr:ext cx="981075" cy="695325"/>
    <xdr:pic>
      <xdr:nvPicPr>
        <xdr:cNvPr id="8" name="image5.jpg" title="Image">
          <a:extLst>
            <a:ext uri="{FF2B5EF4-FFF2-40B4-BE49-F238E27FC236}">
              <a16:creationId xmlns:a16="http://schemas.microsoft.com/office/drawing/2014/main" id="{D5E494C8-59FA-41C6-9CB0-15F364E6A8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3800" y="5876925"/>
          <a:ext cx="98107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76200</xdr:colOff>
      <xdr:row>61</xdr:row>
      <xdr:rowOff>38100</xdr:rowOff>
    </xdr:from>
    <xdr:ext cx="981075" cy="695325"/>
    <xdr:pic>
      <xdr:nvPicPr>
        <xdr:cNvPr id="9" name="image5.jpg" title="Image">
          <a:extLst>
            <a:ext uri="{FF2B5EF4-FFF2-40B4-BE49-F238E27FC236}">
              <a16:creationId xmlns:a16="http://schemas.microsoft.com/office/drawing/2014/main" id="{75139055-B28E-4FD2-ACDC-5F91E22557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44275" y="6648450"/>
          <a:ext cx="981075" cy="6953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680943</xdr:colOff>
      <xdr:row>33</xdr:row>
      <xdr:rowOff>23907</xdr:rowOff>
    </xdr:from>
    <xdr:to>
      <xdr:col>15</xdr:col>
      <xdr:colOff>252011</xdr:colOff>
      <xdr:row>64</xdr:row>
      <xdr:rowOff>194861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8B4627E-E982-4E2A-A0DE-209B99B6A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2153900" y="7391400"/>
          <a:ext cx="3971429" cy="2457143"/>
        </a:xfrm>
        <a:prstGeom prst="rect">
          <a:avLst/>
        </a:prstGeom>
      </xdr:spPr>
    </xdr:pic>
    <xdr:clientData/>
  </xdr:twoCellAnchor>
  <xdr:twoCellAnchor editAs="oneCell">
    <xdr:from>
      <xdr:col>11</xdr:col>
      <xdr:colOff>90389</xdr:colOff>
      <xdr:row>17</xdr:row>
      <xdr:rowOff>33436</xdr:rowOff>
    </xdr:from>
    <xdr:to>
      <xdr:col>12</xdr:col>
      <xdr:colOff>490269</xdr:colOff>
      <xdr:row>31</xdr:row>
      <xdr:rowOff>166419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43B6092-1AA4-4C2E-96CF-17B48803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0572750" y="4229100"/>
          <a:ext cx="2933333" cy="1361905"/>
        </a:xfrm>
        <a:prstGeom prst="rect">
          <a:avLst/>
        </a:prstGeom>
      </xdr:spPr>
    </xdr:pic>
    <xdr:clientData/>
  </xdr:twoCellAnchor>
  <xdr:twoCellAnchor editAs="oneCell">
    <xdr:from>
      <xdr:col>11</xdr:col>
      <xdr:colOff>48082</xdr:colOff>
      <xdr:row>1</xdr:row>
      <xdr:rowOff>85726</xdr:rowOff>
    </xdr:from>
    <xdr:to>
      <xdr:col>12</xdr:col>
      <xdr:colOff>904488</xdr:colOff>
      <xdr:row>15</xdr:row>
      <xdr:rowOff>161540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53885F7-CAFF-4827-8D74-85AD11A5A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10787291" y="824142"/>
          <a:ext cx="2876164" cy="1818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F1:Q50"/>
  <sheetViews>
    <sheetView tabSelected="1" workbookViewId="0">
      <selection activeCell="P9" sqref="P9"/>
    </sheetView>
  </sheetViews>
  <sheetFormatPr defaultColWidth="14.42578125" defaultRowHeight="15.75" customHeight="1" x14ac:dyDescent="0.2"/>
  <cols>
    <col min="6" max="6" width="11.42578125" customWidth="1"/>
    <col min="7" max="7" width="17.28515625" customWidth="1"/>
    <col min="8" max="8" width="45.85546875" customWidth="1"/>
    <col min="9" max="15" width="11.42578125" customWidth="1"/>
    <col min="17" max="17" width="14.42578125" style="8"/>
  </cols>
  <sheetData>
    <row r="1" spans="6:17" ht="16.5" thickBot="1" x14ac:dyDescent="0.3">
      <c r="F1" s="6" t="s">
        <v>0</v>
      </c>
      <c r="G1" s="4" t="s">
        <v>1</v>
      </c>
      <c r="H1" s="3" t="s">
        <v>2</v>
      </c>
      <c r="I1" s="3" t="s">
        <v>3</v>
      </c>
      <c r="J1" s="3" t="s">
        <v>4</v>
      </c>
      <c r="K1" s="4" t="s">
        <v>5</v>
      </c>
      <c r="L1" s="4" t="s">
        <v>6</v>
      </c>
      <c r="M1" s="3" t="s">
        <v>7</v>
      </c>
      <c r="N1" s="4" t="s">
        <v>8</v>
      </c>
      <c r="O1" s="3" t="s">
        <v>9</v>
      </c>
      <c r="P1" s="5" t="s">
        <v>10</v>
      </c>
    </row>
    <row r="2" spans="6:17" ht="15.75" customHeight="1" x14ac:dyDescent="0.2">
      <c r="F2" s="73" t="s">
        <v>68</v>
      </c>
      <c r="G2" s="19" t="s">
        <v>11</v>
      </c>
      <c r="H2" s="20" t="s">
        <v>28</v>
      </c>
      <c r="I2" s="21">
        <v>100</v>
      </c>
      <c r="J2" s="22">
        <f t="shared" ref="J2:J5" si="0">PRODUCT(I2,0.06)</f>
        <v>6</v>
      </c>
      <c r="K2" s="53">
        <f t="shared" ref="K2:K5" si="1">PRODUCT(I2,0.72)</f>
        <v>72</v>
      </c>
      <c r="L2" s="23">
        <v>0.3</v>
      </c>
      <c r="M2" s="53">
        <f t="shared" ref="M2:M5" si="2">PRODUCT(J2,L2)</f>
        <v>1.7999999999999998</v>
      </c>
      <c r="N2" s="53">
        <f t="shared" ref="N2:N5" si="3">PRODUCT(K2,L2)</f>
        <v>21.599999999999998</v>
      </c>
      <c r="O2" s="24"/>
      <c r="P2" s="25"/>
      <c r="Q2" s="9"/>
    </row>
    <row r="3" spans="6:17" ht="15.75" customHeight="1" x14ac:dyDescent="0.2">
      <c r="F3" s="74"/>
      <c r="G3" s="10" t="s">
        <v>12</v>
      </c>
      <c r="H3" s="16" t="s">
        <v>28</v>
      </c>
      <c r="I3" s="12">
        <v>100</v>
      </c>
      <c r="J3" s="13">
        <f t="shared" si="0"/>
        <v>6</v>
      </c>
      <c r="K3" s="54">
        <f t="shared" si="1"/>
        <v>72</v>
      </c>
      <c r="L3" s="14">
        <v>0.3</v>
      </c>
      <c r="M3" s="54">
        <f t="shared" si="2"/>
        <v>1.7999999999999998</v>
      </c>
      <c r="N3" s="54">
        <f t="shared" si="3"/>
        <v>21.599999999999998</v>
      </c>
      <c r="O3" s="15"/>
      <c r="P3" s="27"/>
      <c r="Q3" s="9"/>
    </row>
    <row r="4" spans="6:17" ht="15.75" customHeight="1" x14ac:dyDescent="0.2">
      <c r="F4" s="74"/>
      <c r="G4" s="10" t="s">
        <v>13</v>
      </c>
      <c r="H4" s="16" t="s">
        <v>28</v>
      </c>
      <c r="I4" s="12">
        <v>100</v>
      </c>
      <c r="J4" s="13">
        <f t="shared" si="0"/>
        <v>6</v>
      </c>
      <c r="K4" s="54">
        <f t="shared" si="1"/>
        <v>72</v>
      </c>
      <c r="L4" s="14">
        <v>0.3</v>
      </c>
      <c r="M4" s="54">
        <f t="shared" si="2"/>
        <v>1.7999999999999998</v>
      </c>
      <c r="N4" s="54">
        <f t="shared" si="3"/>
        <v>21.599999999999998</v>
      </c>
      <c r="O4" s="15"/>
      <c r="P4" s="27"/>
      <c r="Q4" s="9"/>
    </row>
    <row r="5" spans="6:17" ht="15.75" customHeight="1" x14ac:dyDescent="0.2">
      <c r="F5" s="74"/>
      <c r="G5" s="10" t="s">
        <v>14</v>
      </c>
      <c r="H5" s="16" t="s">
        <v>28</v>
      </c>
      <c r="I5" s="12">
        <v>100</v>
      </c>
      <c r="J5" s="13">
        <f t="shared" si="0"/>
        <v>6</v>
      </c>
      <c r="K5" s="54">
        <f t="shared" si="1"/>
        <v>72</v>
      </c>
      <c r="L5" s="14">
        <v>0.3</v>
      </c>
      <c r="M5" s="54">
        <f t="shared" si="2"/>
        <v>1.7999999999999998</v>
      </c>
      <c r="N5" s="54">
        <f t="shared" si="3"/>
        <v>21.599999999999998</v>
      </c>
      <c r="O5" s="15"/>
      <c r="P5" s="27"/>
      <c r="Q5" s="9"/>
    </row>
    <row r="6" spans="6:17" ht="15.75" customHeight="1" x14ac:dyDescent="0.2">
      <c r="F6" s="74"/>
      <c r="G6" s="10" t="s">
        <v>15</v>
      </c>
      <c r="H6" s="16" t="s">
        <v>28</v>
      </c>
      <c r="I6" s="12">
        <v>100</v>
      </c>
      <c r="J6" s="13">
        <f t="shared" ref="J6" si="4">PRODUCT(I6,0.06)</f>
        <v>6</v>
      </c>
      <c r="K6" s="54">
        <f t="shared" ref="K6" si="5">PRODUCT(I6,0.72)</f>
        <v>72</v>
      </c>
      <c r="L6" s="14">
        <v>0.3</v>
      </c>
      <c r="M6" s="54">
        <f t="shared" ref="M6" si="6">PRODUCT(J6,L6)</f>
        <v>1.7999999999999998</v>
      </c>
      <c r="N6" s="54">
        <f t="shared" ref="N6" si="7">PRODUCT(K6,L6)</f>
        <v>21.599999999999998</v>
      </c>
      <c r="O6" s="15"/>
      <c r="P6" s="27"/>
    </row>
    <row r="7" spans="6:17" ht="15.75" customHeight="1" x14ac:dyDescent="0.2">
      <c r="F7" s="74"/>
      <c r="G7" s="10" t="s">
        <v>16</v>
      </c>
      <c r="H7" s="16" t="s">
        <v>28</v>
      </c>
      <c r="I7" s="12">
        <v>100</v>
      </c>
      <c r="J7" s="13">
        <f t="shared" ref="J7:J49" si="8">PRODUCT(I7,0.06)</f>
        <v>6</v>
      </c>
      <c r="K7" s="54">
        <f t="shared" ref="K7:K49" si="9">PRODUCT(I7,0.72)</f>
        <v>72</v>
      </c>
      <c r="L7" s="14">
        <v>0.3</v>
      </c>
      <c r="M7" s="54">
        <f t="shared" ref="M7:M49" si="10">PRODUCT(J7,L7)</f>
        <v>1.7999999999999998</v>
      </c>
      <c r="N7" s="54">
        <f t="shared" ref="N7:N49" si="11">PRODUCT(K7,L7)</f>
        <v>21.599999999999998</v>
      </c>
      <c r="O7" s="15"/>
      <c r="P7" s="27"/>
    </row>
    <row r="8" spans="6:17" ht="15.75" customHeight="1" x14ac:dyDescent="0.2">
      <c r="F8" s="74"/>
      <c r="G8" s="10" t="s">
        <v>17</v>
      </c>
      <c r="H8" s="16" t="s">
        <v>28</v>
      </c>
      <c r="I8" s="12">
        <v>100</v>
      </c>
      <c r="J8" s="13">
        <f t="shared" si="8"/>
        <v>6</v>
      </c>
      <c r="K8" s="54">
        <f t="shared" si="9"/>
        <v>72</v>
      </c>
      <c r="L8" s="14">
        <v>0.3</v>
      </c>
      <c r="M8" s="54">
        <f t="shared" si="10"/>
        <v>1.7999999999999998</v>
      </c>
      <c r="N8" s="54">
        <f t="shared" si="11"/>
        <v>21.599999999999998</v>
      </c>
      <c r="O8" s="15"/>
      <c r="P8" s="27"/>
    </row>
    <row r="9" spans="6:17" ht="15.75" customHeight="1" thickBot="1" x14ac:dyDescent="0.25">
      <c r="F9" s="74"/>
      <c r="G9" s="29" t="s">
        <v>18</v>
      </c>
      <c r="H9" s="30" t="s">
        <v>28</v>
      </c>
      <c r="I9" s="31">
        <v>100</v>
      </c>
      <c r="J9" s="32">
        <f t="shared" si="8"/>
        <v>6</v>
      </c>
      <c r="K9" s="55">
        <f t="shared" si="9"/>
        <v>72</v>
      </c>
      <c r="L9" s="33">
        <v>0.3</v>
      </c>
      <c r="M9" s="55">
        <f t="shared" si="10"/>
        <v>1.7999999999999998</v>
      </c>
      <c r="N9" s="55">
        <f t="shared" si="11"/>
        <v>21.599999999999998</v>
      </c>
      <c r="O9" s="55">
        <f>SUM(M2:M9)</f>
        <v>14.400000000000002</v>
      </c>
      <c r="P9" s="58">
        <f>SUM(N2:N9)</f>
        <v>172.79999999999998</v>
      </c>
    </row>
    <row r="10" spans="6:17" ht="15.75" customHeight="1" x14ac:dyDescent="0.2">
      <c r="F10" s="74"/>
      <c r="G10" s="19" t="s">
        <v>19</v>
      </c>
      <c r="H10" s="35" t="s">
        <v>66</v>
      </c>
      <c r="I10" s="21">
        <v>96</v>
      </c>
      <c r="J10" s="13">
        <f t="shared" si="8"/>
        <v>5.76</v>
      </c>
      <c r="K10" s="54">
        <f t="shared" si="9"/>
        <v>69.12</v>
      </c>
      <c r="L10" s="14">
        <v>0.3</v>
      </c>
      <c r="M10" s="54">
        <f t="shared" si="10"/>
        <v>1.728</v>
      </c>
      <c r="N10" s="54">
        <f t="shared" si="11"/>
        <v>20.736000000000001</v>
      </c>
      <c r="O10" s="24"/>
      <c r="P10" s="25"/>
    </row>
    <row r="11" spans="6:17" ht="15.75" customHeight="1" x14ac:dyDescent="0.2">
      <c r="F11" s="74"/>
      <c r="G11" s="10" t="s">
        <v>20</v>
      </c>
      <c r="H11" s="11" t="s">
        <v>67</v>
      </c>
      <c r="I11" s="12">
        <v>128</v>
      </c>
      <c r="J11" s="13">
        <f t="shared" si="8"/>
        <v>7.68</v>
      </c>
      <c r="K11" s="54">
        <f t="shared" si="9"/>
        <v>92.16</v>
      </c>
      <c r="L11" s="14">
        <v>0.3</v>
      </c>
      <c r="M11" s="54">
        <f t="shared" si="10"/>
        <v>2.3039999999999998</v>
      </c>
      <c r="N11" s="54">
        <f t="shared" si="11"/>
        <v>27.648</v>
      </c>
      <c r="O11" s="15"/>
      <c r="P11" s="27"/>
    </row>
    <row r="12" spans="6:17" ht="15.75" customHeight="1" x14ac:dyDescent="0.2">
      <c r="F12" s="74"/>
      <c r="G12" s="10" t="s">
        <v>21</v>
      </c>
      <c r="H12" s="11"/>
      <c r="I12" s="12">
        <v>0</v>
      </c>
      <c r="J12" s="13">
        <f t="shared" si="8"/>
        <v>0</v>
      </c>
      <c r="K12" s="54">
        <f t="shared" si="9"/>
        <v>0</v>
      </c>
      <c r="L12" s="14">
        <v>0.3</v>
      </c>
      <c r="M12" s="54">
        <f t="shared" si="10"/>
        <v>0</v>
      </c>
      <c r="N12" s="54">
        <f t="shared" si="11"/>
        <v>0</v>
      </c>
      <c r="O12" s="15"/>
      <c r="P12" s="27"/>
    </row>
    <row r="13" spans="6:17" ht="15.75" customHeight="1" x14ac:dyDescent="0.2">
      <c r="F13" s="74"/>
      <c r="G13" s="10" t="s">
        <v>22</v>
      </c>
      <c r="H13" s="11"/>
      <c r="I13" s="12">
        <v>0</v>
      </c>
      <c r="J13" s="13">
        <f t="shared" si="8"/>
        <v>0</v>
      </c>
      <c r="K13" s="54">
        <f t="shared" si="9"/>
        <v>0</v>
      </c>
      <c r="L13" s="14">
        <v>0.3</v>
      </c>
      <c r="M13" s="54">
        <f t="shared" si="10"/>
        <v>0</v>
      </c>
      <c r="N13" s="54">
        <f t="shared" si="11"/>
        <v>0</v>
      </c>
      <c r="O13" s="15"/>
      <c r="P13" s="27"/>
    </row>
    <row r="14" spans="6:17" ht="15.75" customHeight="1" x14ac:dyDescent="0.2">
      <c r="F14" s="74"/>
      <c r="G14" s="10" t="s">
        <v>23</v>
      </c>
      <c r="H14" s="11"/>
      <c r="I14" s="12">
        <v>0</v>
      </c>
      <c r="J14" s="13">
        <f t="shared" si="8"/>
        <v>0</v>
      </c>
      <c r="K14" s="54">
        <f t="shared" si="9"/>
        <v>0</v>
      </c>
      <c r="L14" s="14">
        <v>0.3</v>
      </c>
      <c r="M14" s="54">
        <f t="shared" si="10"/>
        <v>0</v>
      </c>
      <c r="N14" s="54">
        <f t="shared" si="11"/>
        <v>0</v>
      </c>
      <c r="O14" s="15"/>
      <c r="P14" s="27"/>
    </row>
    <row r="15" spans="6:17" ht="15.75" customHeight="1" x14ac:dyDescent="0.2">
      <c r="F15" s="74"/>
      <c r="G15" s="10" t="s">
        <v>24</v>
      </c>
      <c r="H15" s="11"/>
      <c r="I15" s="12">
        <v>0</v>
      </c>
      <c r="J15" s="13">
        <f t="shared" si="8"/>
        <v>0</v>
      </c>
      <c r="K15" s="54">
        <f t="shared" si="9"/>
        <v>0</v>
      </c>
      <c r="L15" s="14">
        <v>0.3</v>
      </c>
      <c r="M15" s="54">
        <f t="shared" si="10"/>
        <v>0</v>
      </c>
      <c r="N15" s="54">
        <f t="shared" si="11"/>
        <v>0</v>
      </c>
      <c r="O15" s="15"/>
      <c r="P15" s="27"/>
    </row>
    <row r="16" spans="6:17" ht="15.75" customHeight="1" x14ac:dyDescent="0.2">
      <c r="F16" s="74"/>
      <c r="G16" s="10" t="s">
        <v>25</v>
      </c>
      <c r="H16" s="11"/>
      <c r="I16" s="12">
        <v>0</v>
      </c>
      <c r="J16" s="13">
        <f t="shared" si="8"/>
        <v>0</v>
      </c>
      <c r="K16" s="54">
        <f t="shared" si="9"/>
        <v>0</v>
      </c>
      <c r="L16" s="14">
        <v>0.3</v>
      </c>
      <c r="M16" s="54">
        <f t="shared" si="10"/>
        <v>0</v>
      </c>
      <c r="N16" s="54">
        <f t="shared" si="11"/>
        <v>0</v>
      </c>
      <c r="O16" s="15"/>
      <c r="P16" s="27"/>
    </row>
    <row r="17" spans="6:17" ht="15.75" customHeight="1" thickBot="1" x14ac:dyDescent="0.25">
      <c r="F17" s="75"/>
      <c r="G17" s="29" t="s">
        <v>26</v>
      </c>
      <c r="H17" s="36"/>
      <c r="I17" s="12">
        <v>0</v>
      </c>
      <c r="J17" s="13">
        <f t="shared" si="8"/>
        <v>0</v>
      </c>
      <c r="K17" s="54">
        <f t="shared" si="9"/>
        <v>0</v>
      </c>
      <c r="L17" s="14">
        <v>0.3</v>
      </c>
      <c r="M17" s="54">
        <f t="shared" si="10"/>
        <v>0</v>
      </c>
      <c r="N17" s="54">
        <f t="shared" si="11"/>
        <v>0</v>
      </c>
      <c r="O17" s="55">
        <f>SUM(M10:M17)</f>
        <v>4.032</v>
      </c>
      <c r="P17" s="58">
        <f>SUM(N10:N17)</f>
        <v>48.384</v>
      </c>
      <c r="Q17" s="7"/>
    </row>
    <row r="18" spans="6:17" ht="15.75" customHeight="1" x14ac:dyDescent="0.2">
      <c r="F18" s="73" t="s">
        <v>70</v>
      </c>
      <c r="G18" s="19" t="s">
        <v>34</v>
      </c>
      <c r="H18" s="35" t="s">
        <v>29</v>
      </c>
      <c r="I18" s="21">
        <v>168</v>
      </c>
      <c r="J18" s="22">
        <f t="shared" si="8"/>
        <v>10.08</v>
      </c>
      <c r="K18" s="53">
        <f t="shared" si="9"/>
        <v>120.96</v>
      </c>
      <c r="L18" s="23">
        <v>0.3</v>
      </c>
      <c r="M18" s="53">
        <f t="shared" si="10"/>
        <v>3.024</v>
      </c>
      <c r="N18" s="53">
        <f t="shared" si="11"/>
        <v>36.287999999999997</v>
      </c>
      <c r="O18" s="24"/>
      <c r="P18" s="25"/>
    </row>
    <row r="19" spans="6:17" ht="15.75" customHeight="1" x14ac:dyDescent="0.2">
      <c r="F19" s="74"/>
      <c r="G19" s="10" t="s">
        <v>35</v>
      </c>
      <c r="H19" s="11" t="s">
        <v>29</v>
      </c>
      <c r="I19" s="12">
        <v>168</v>
      </c>
      <c r="J19" s="13">
        <f t="shared" si="8"/>
        <v>10.08</v>
      </c>
      <c r="K19" s="54">
        <f t="shared" si="9"/>
        <v>120.96</v>
      </c>
      <c r="L19" s="14">
        <v>0.3</v>
      </c>
      <c r="M19" s="54">
        <f t="shared" si="10"/>
        <v>3.024</v>
      </c>
      <c r="N19" s="54">
        <f t="shared" si="11"/>
        <v>36.287999999999997</v>
      </c>
      <c r="O19" s="15"/>
      <c r="P19" s="27"/>
    </row>
    <row r="20" spans="6:17" ht="15.75" customHeight="1" x14ac:dyDescent="0.2">
      <c r="F20" s="74"/>
      <c r="G20" s="10" t="s">
        <v>36</v>
      </c>
      <c r="H20" s="11" t="s">
        <v>30</v>
      </c>
      <c r="I20" s="12">
        <v>200</v>
      </c>
      <c r="J20" s="13">
        <f t="shared" si="8"/>
        <v>12</v>
      </c>
      <c r="K20" s="54">
        <f t="shared" si="9"/>
        <v>144</v>
      </c>
      <c r="L20" s="14">
        <v>0.3</v>
      </c>
      <c r="M20" s="54">
        <f t="shared" si="10"/>
        <v>3.5999999999999996</v>
      </c>
      <c r="N20" s="54">
        <f t="shared" si="11"/>
        <v>43.199999999999996</v>
      </c>
      <c r="O20" s="15"/>
      <c r="P20" s="27"/>
    </row>
    <row r="21" spans="6:17" ht="15.75" customHeight="1" thickBot="1" x14ac:dyDescent="0.25">
      <c r="F21" s="75"/>
      <c r="G21" s="29" t="s">
        <v>37</v>
      </c>
      <c r="H21" s="38" t="s">
        <v>31</v>
      </c>
      <c r="I21" s="37">
        <v>160</v>
      </c>
      <c r="J21" s="32">
        <f t="shared" si="8"/>
        <v>9.6</v>
      </c>
      <c r="K21" s="55">
        <f t="shared" si="9"/>
        <v>115.19999999999999</v>
      </c>
      <c r="L21" s="33">
        <v>0.3</v>
      </c>
      <c r="M21" s="55">
        <f t="shared" si="10"/>
        <v>2.88</v>
      </c>
      <c r="N21" s="55">
        <f t="shared" si="11"/>
        <v>34.559999999999995</v>
      </c>
      <c r="O21" s="32">
        <f t="shared" ref="O21" si="12">SUM(M18:M21)</f>
        <v>12.527999999999999</v>
      </c>
      <c r="P21" s="34">
        <f t="shared" ref="P21" si="13">SUM(N18:N21)</f>
        <v>150.33599999999998</v>
      </c>
    </row>
    <row r="22" spans="6:17" ht="15.75" customHeight="1" x14ac:dyDescent="0.2">
      <c r="F22" s="73" t="s">
        <v>72</v>
      </c>
      <c r="G22" s="19" t="s">
        <v>38</v>
      </c>
      <c r="H22" s="39" t="s">
        <v>29</v>
      </c>
      <c r="I22" s="21">
        <v>168</v>
      </c>
      <c r="J22" s="22">
        <f t="shared" si="8"/>
        <v>10.08</v>
      </c>
      <c r="K22" s="53">
        <f t="shared" si="9"/>
        <v>120.96</v>
      </c>
      <c r="L22" s="23">
        <v>0.3</v>
      </c>
      <c r="M22" s="53">
        <f t="shared" si="10"/>
        <v>3.024</v>
      </c>
      <c r="N22" s="53">
        <f t="shared" si="11"/>
        <v>36.287999999999997</v>
      </c>
      <c r="O22" s="24"/>
      <c r="P22" s="25"/>
      <c r="Q22" s="7"/>
    </row>
    <row r="23" spans="6:17" ht="15.75" customHeight="1" x14ac:dyDescent="0.2">
      <c r="F23" s="74"/>
      <c r="G23" s="10" t="s">
        <v>39</v>
      </c>
      <c r="H23" s="17" t="s">
        <v>29</v>
      </c>
      <c r="I23" s="12">
        <v>168</v>
      </c>
      <c r="J23" s="13">
        <f t="shared" si="8"/>
        <v>10.08</v>
      </c>
      <c r="K23" s="54">
        <f t="shared" si="9"/>
        <v>120.96</v>
      </c>
      <c r="L23" s="14">
        <v>0.3</v>
      </c>
      <c r="M23" s="54">
        <f t="shared" si="10"/>
        <v>3.024</v>
      </c>
      <c r="N23" s="54">
        <f t="shared" si="11"/>
        <v>36.287999999999997</v>
      </c>
      <c r="O23" s="15"/>
      <c r="P23" s="27"/>
    </row>
    <row r="24" spans="6:17" ht="15.75" customHeight="1" x14ac:dyDescent="0.2">
      <c r="F24" s="74"/>
      <c r="G24" s="10" t="s">
        <v>40</v>
      </c>
      <c r="H24" s="17" t="s">
        <v>30</v>
      </c>
      <c r="I24" s="12">
        <v>200</v>
      </c>
      <c r="J24" s="13">
        <f t="shared" si="8"/>
        <v>12</v>
      </c>
      <c r="K24" s="54">
        <f t="shared" si="9"/>
        <v>144</v>
      </c>
      <c r="L24" s="14">
        <v>0.3</v>
      </c>
      <c r="M24" s="54">
        <f t="shared" si="10"/>
        <v>3.5999999999999996</v>
      </c>
      <c r="N24" s="54">
        <f t="shared" si="11"/>
        <v>43.199999999999996</v>
      </c>
      <c r="O24" s="15"/>
      <c r="P24" s="27"/>
    </row>
    <row r="25" spans="6:17" ht="15.75" customHeight="1" thickBot="1" x14ac:dyDescent="0.25">
      <c r="F25" s="75"/>
      <c r="G25" s="29" t="s">
        <v>41</v>
      </c>
      <c r="H25" s="38" t="s">
        <v>32</v>
      </c>
      <c r="I25" s="37">
        <v>126</v>
      </c>
      <c r="J25" s="32">
        <f t="shared" si="8"/>
        <v>7.56</v>
      </c>
      <c r="K25" s="55">
        <f t="shared" si="9"/>
        <v>90.72</v>
      </c>
      <c r="L25" s="33">
        <v>0.3</v>
      </c>
      <c r="M25" s="55">
        <f t="shared" si="10"/>
        <v>2.2679999999999998</v>
      </c>
      <c r="N25" s="55">
        <f t="shared" si="11"/>
        <v>27.215999999999998</v>
      </c>
      <c r="O25" s="32">
        <f t="shared" ref="O25" si="14">SUM(M22:M25)</f>
        <v>11.916</v>
      </c>
      <c r="P25" s="34">
        <f t="shared" ref="P25" si="15">SUM(N22:N25)</f>
        <v>142.99199999999999</v>
      </c>
    </row>
    <row r="26" spans="6:17" ht="15.75" customHeight="1" x14ac:dyDescent="0.2">
      <c r="F26" s="73" t="s">
        <v>71</v>
      </c>
      <c r="G26" s="19" t="s">
        <v>42</v>
      </c>
      <c r="H26" s="39" t="s">
        <v>29</v>
      </c>
      <c r="I26" s="21">
        <v>168</v>
      </c>
      <c r="J26" s="22">
        <f t="shared" si="8"/>
        <v>10.08</v>
      </c>
      <c r="K26" s="53">
        <f t="shared" si="9"/>
        <v>120.96</v>
      </c>
      <c r="L26" s="23">
        <v>0.3</v>
      </c>
      <c r="M26" s="53">
        <f t="shared" si="10"/>
        <v>3.024</v>
      </c>
      <c r="N26" s="53">
        <f t="shared" si="11"/>
        <v>36.287999999999997</v>
      </c>
      <c r="O26" s="24"/>
      <c r="P26" s="25"/>
      <c r="Q26" s="7"/>
    </row>
    <row r="27" spans="6:17" ht="15.75" customHeight="1" x14ac:dyDescent="0.2">
      <c r="F27" s="74"/>
      <c r="G27" s="10" t="s">
        <v>43</v>
      </c>
      <c r="H27" s="17" t="s">
        <v>29</v>
      </c>
      <c r="I27" s="12">
        <v>168</v>
      </c>
      <c r="J27" s="13">
        <f t="shared" si="8"/>
        <v>10.08</v>
      </c>
      <c r="K27" s="54">
        <f t="shared" si="9"/>
        <v>120.96</v>
      </c>
      <c r="L27" s="14">
        <v>0.3</v>
      </c>
      <c r="M27" s="54">
        <f t="shared" si="10"/>
        <v>3.024</v>
      </c>
      <c r="N27" s="54">
        <f t="shared" si="11"/>
        <v>36.287999999999997</v>
      </c>
      <c r="O27" s="15"/>
      <c r="P27" s="27"/>
    </row>
    <row r="28" spans="6:17" ht="15.75" customHeight="1" x14ac:dyDescent="0.2">
      <c r="F28" s="74"/>
      <c r="G28" s="10" t="s">
        <v>44</v>
      </c>
      <c r="H28" s="17" t="s">
        <v>33</v>
      </c>
      <c r="I28" s="12">
        <v>192</v>
      </c>
      <c r="J28" s="13">
        <f t="shared" si="8"/>
        <v>11.52</v>
      </c>
      <c r="K28" s="54">
        <f t="shared" si="9"/>
        <v>138.24</v>
      </c>
      <c r="L28" s="14">
        <v>0.3</v>
      </c>
      <c r="M28" s="54">
        <f t="shared" si="10"/>
        <v>3.456</v>
      </c>
      <c r="N28" s="54">
        <f t="shared" si="11"/>
        <v>41.472000000000001</v>
      </c>
      <c r="O28" s="15"/>
      <c r="P28" s="27"/>
    </row>
    <row r="29" spans="6:17" ht="15.75" customHeight="1" thickBot="1" x14ac:dyDescent="0.25">
      <c r="F29" s="75"/>
      <c r="G29" s="29" t="s">
        <v>45</v>
      </c>
      <c r="H29" s="38"/>
      <c r="I29" s="37">
        <v>0</v>
      </c>
      <c r="J29" s="32">
        <f t="shared" si="8"/>
        <v>0</v>
      </c>
      <c r="K29" s="55">
        <f t="shared" si="9"/>
        <v>0</v>
      </c>
      <c r="L29" s="33">
        <v>0.3</v>
      </c>
      <c r="M29" s="55">
        <f t="shared" si="10"/>
        <v>0</v>
      </c>
      <c r="N29" s="55">
        <f t="shared" si="11"/>
        <v>0</v>
      </c>
      <c r="O29" s="32">
        <f t="shared" ref="O29:P29" si="16">SUM(M26:M29)</f>
        <v>9.5039999999999996</v>
      </c>
      <c r="P29" s="34">
        <f t="shared" si="16"/>
        <v>114.048</v>
      </c>
    </row>
    <row r="30" spans="6:17" ht="15.75" hidden="1" customHeight="1" x14ac:dyDescent="0.2">
      <c r="F30" s="18"/>
      <c r="G30" s="19" t="s">
        <v>46</v>
      </c>
      <c r="H30" s="39"/>
      <c r="I30" s="21">
        <v>0</v>
      </c>
      <c r="J30" s="22">
        <f t="shared" si="8"/>
        <v>0</v>
      </c>
      <c r="K30" s="53">
        <f t="shared" si="9"/>
        <v>0</v>
      </c>
      <c r="L30" s="23">
        <v>0.3</v>
      </c>
      <c r="M30" s="53">
        <f t="shared" si="10"/>
        <v>0</v>
      </c>
      <c r="N30" s="53">
        <f t="shared" si="11"/>
        <v>0</v>
      </c>
      <c r="O30" s="24"/>
      <c r="P30" s="25"/>
      <c r="Q30" s="7"/>
    </row>
    <row r="31" spans="6:17" ht="15.75" hidden="1" customHeight="1" x14ac:dyDescent="0.2">
      <c r="F31" s="26"/>
      <c r="G31" s="10" t="s">
        <v>47</v>
      </c>
      <c r="H31" s="17"/>
      <c r="I31" s="12">
        <v>0</v>
      </c>
      <c r="J31" s="13">
        <f t="shared" si="8"/>
        <v>0</v>
      </c>
      <c r="K31" s="54">
        <f t="shared" si="9"/>
        <v>0</v>
      </c>
      <c r="L31" s="14">
        <v>0.3</v>
      </c>
      <c r="M31" s="54">
        <f t="shared" si="10"/>
        <v>0</v>
      </c>
      <c r="N31" s="54">
        <f t="shared" si="11"/>
        <v>0</v>
      </c>
      <c r="O31" s="15"/>
      <c r="P31" s="27"/>
    </row>
    <row r="32" spans="6:17" ht="15.75" hidden="1" customHeight="1" x14ac:dyDescent="0.2">
      <c r="F32" s="26"/>
      <c r="G32" s="10" t="s">
        <v>48</v>
      </c>
      <c r="H32" s="17"/>
      <c r="I32" s="12">
        <v>0</v>
      </c>
      <c r="J32" s="13">
        <f t="shared" si="8"/>
        <v>0</v>
      </c>
      <c r="K32" s="54">
        <f t="shared" si="9"/>
        <v>0</v>
      </c>
      <c r="L32" s="14">
        <v>0.3</v>
      </c>
      <c r="M32" s="54">
        <f t="shared" si="10"/>
        <v>0</v>
      </c>
      <c r="N32" s="54">
        <f t="shared" si="11"/>
        <v>0</v>
      </c>
      <c r="O32" s="15"/>
      <c r="P32" s="27"/>
    </row>
    <row r="33" spans="6:17" ht="15.75" hidden="1" customHeight="1" thickBot="1" x14ac:dyDescent="0.25">
      <c r="F33" s="28"/>
      <c r="G33" s="29" t="s">
        <v>49</v>
      </c>
      <c r="H33" s="38"/>
      <c r="I33" s="31">
        <v>0</v>
      </c>
      <c r="J33" s="32">
        <f t="shared" si="8"/>
        <v>0</v>
      </c>
      <c r="K33" s="55">
        <f t="shared" si="9"/>
        <v>0</v>
      </c>
      <c r="L33" s="33">
        <v>0.3</v>
      </c>
      <c r="M33" s="55">
        <f t="shared" si="10"/>
        <v>0</v>
      </c>
      <c r="N33" s="55">
        <f t="shared" si="11"/>
        <v>0</v>
      </c>
      <c r="O33" s="32">
        <f t="shared" ref="O33" si="17">SUM(M30:M33)</f>
        <v>0</v>
      </c>
      <c r="P33" s="34">
        <f t="shared" ref="P33" si="18">SUM(N30:N33)</f>
        <v>0</v>
      </c>
      <c r="Q33" s="7"/>
    </row>
    <row r="34" spans="6:17" ht="15.75" hidden="1" customHeight="1" x14ac:dyDescent="0.2">
      <c r="F34" s="18"/>
      <c r="G34" s="19" t="s">
        <v>50</v>
      </c>
      <c r="H34" s="39"/>
      <c r="I34" s="21">
        <v>0</v>
      </c>
      <c r="J34" s="22">
        <f t="shared" si="8"/>
        <v>0</v>
      </c>
      <c r="K34" s="53">
        <f t="shared" si="9"/>
        <v>0</v>
      </c>
      <c r="L34" s="23">
        <v>0.3</v>
      </c>
      <c r="M34" s="53">
        <f t="shared" si="10"/>
        <v>0</v>
      </c>
      <c r="N34" s="56">
        <f t="shared" si="11"/>
        <v>0</v>
      </c>
      <c r="O34" s="47"/>
      <c r="P34" s="46"/>
    </row>
    <row r="35" spans="6:17" ht="15.75" hidden="1" customHeight="1" x14ac:dyDescent="0.2">
      <c r="F35" s="26"/>
      <c r="G35" s="10" t="s">
        <v>51</v>
      </c>
      <c r="H35" s="17"/>
      <c r="I35" s="12">
        <v>0</v>
      </c>
      <c r="J35" s="13">
        <f t="shared" si="8"/>
        <v>0</v>
      </c>
      <c r="K35" s="54">
        <f t="shared" si="9"/>
        <v>0</v>
      </c>
      <c r="L35" s="14">
        <v>0.3</v>
      </c>
      <c r="M35" s="54">
        <f t="shared" si="10"/>
        <v>0</v>
      </c>
      <c r="N35" s="57">
        <f t="shared" si="11"/>
        <v>0</v>
      </c>
      <c r="O35" s="48"/>
      <c r="P35" s="27"/>
    </row>
    <row r="36" spans="6:17" ht="15.75" hidden="1" customHeight="1" x14ac:dyDescent="0.2">
      <c r="F36" s="26"/>
      <c r="G36" s="10" t="s">
        <v>52</v>
      </c>
      <c r="H36" s="17"/>
      <c r="I36" s="12">
        <v>0</v>
      </c>
      <c r="J36" s="13">
        <f t="shared" si="8"/>
        <v>0</v>
      </c>
      <c r="K36" s="54">
        <f t="shared" si="9"/>
        <v>0</v>
      </c>
      <c r="L36" s="14">
        <v>0.3</v>
      </c>
      <c r="M36" s="54">
        <f t="shared" si="10"/>
        <v>0</v>
      </c>
      <c r="N36" s="57">
        <f t="shared" si="11"/>
        <v>0</v>
      </c>
      <c r="O36" s="48"/>
      <c r="P36" s="27"/>
    </row>
    <row r="37" spans="6:17" ht="15.75" hidden="1" customHeight="1" thickBot="1" x14ac:dyDescent="0.25">
      <c r="F37" s="28"/>
      <c r="G37" s="29" t="s">
        <v>53</v>
      </c>
      <c r="H37" s="38"/>
      <c r="I37" s="31">
        <v>0</v>
      </c>
      <c r="J37" s="32">
        <f t="shared" si="8"/>
        <v>0</v>
      </c>
      <c r="K37" s="55">
        <f t="shared" si="9"/>
        <v>0</v>
      </c>
      <c r="L37" s="33">
        <v>0.3</v>
      </c>
      <c r="M37" s="55">
        <f t="shared" si="10"/>
        <v>0</v>
      </c>
      <c r="N37" s="58">
        <f t="shared" si="11"/>
        <v>0</v>
      </c>
      <c r="O37" s="49">
        <f t="shared" ref="O37" si="19">SUM(M34:M37)</f>
        <v>0</v>
      </c>
      <c r="P37" s="34">
        <f t="shared" ref="P37" si="20">SUM(N34:N37)</f>
        <v>0</v>
      </c>
    </row>
    <row r="38" spans="6:17" ht="15.75" hidden="1" customHeight="1" x14ac:dyDescent="0.2">
      <c r="F38" s="40"/>
      <c r="G38" s="41" t="s">
        <v>54</v>
      </c>
      <c r="H38" s="42"/>
      <c r="I38" s="43">
        <v>0</v>
      </c>
      <c r="J38" s="44">
        <f t="shared" si="8"/>
        <v>0</v>
      </c>
      <c r="K38" s="59">
        <f t="shared" si="9"/>
        <v>0</v>
      </c>
      <c r="L38" s="45">
        <v>0.3</v>
      </c>
      <c r="M38" s="59">
        <f t="shared" si="10"/>
        <v>0</v>
      </c>
      <c r="N38" s="59">
        <f t="shared" si="11"/>
        <v>0</v>
      </c>
      <c r="O38" s="24"/>
      <c r="P38" s="25"/>
    </row>
    <row r="39" spans="6:17" ht="15.75" hidden="1" customHeight="1" x14ac:dyDescent="0.2">
      <c r="F39" s="26"/>
      <c r="G39" s="10" t="s">
        <v>55</v>
      </c>
      <c r="H39" s="17"/>
      <c r="I39" s="12">
        <v>0</v>
      </c>
      <c r="J39" s="13">
        <f t="shared" si="8"/>
        <v>0</v>
      </c>
      <c r="K39" s="54">
        <f t="shared" si="9"/>
        <v>0</v>
      </c>
      <c r="L39" s="14">
        <v>0.3</v>
      </c>
      <c r="M39" s="54">
        <f t="shared" si="10"/>
        <v>0</v>
      </c>
      <c r="N39" s="54">
        <f t="shared" si="11"/>
        <v>0</v>
      </c>
      <c r="O39" s="15"/>
      <c r="P39" s="27"/>
    </row>
    <row r="40" spans="6:17" ht="15.75" hidden="1" customHeight="1" x14ac:dyDescent="0.2">
      <c r="F40" s="26"/>
      <c r="G40" s="10" t="s">
        <v>56</v>
      </c>
      <c r="H40" s="17"/>
      <c r="I40" s="12">
        <v>0</v>
      </c>
      <c r="J40" s="13">
        <f t="shared" si="8"/>
        <v>0</v>
      </c>
      <c r="K40" s="54">
        <f t="shared" si="9"/>
        <v>0</v>
      </c>
      <c r="L40" s="14">
        <v>0.3</v>
      </c>
      <c r="M40" s="54">
        <f t="shared" si="10"/>
        <v>0</v>
      </c>
      <c r="N40" s="54">
        <f t="shared" si="11"/>
        <v>0</v>
      </c>
      <c r="O40" s="15"/>
      <c r="P40" s="27"/>
    </row>
    <row r="41" spans="6:17" ht="15.75" hidden="1" customHeight="1" thickBot="1" x14ac:dyDescent="0.25">
      <c r="F41" s="28"/>
      <c r="G41" s="29" t="s">
        <v>57</v>
      </c>
      <c r="H41" s="38"/>
      <c r="I41" s="12">
        <v>0</v>
      </c>
      <c r="J41" s="13">
        <f t="shared" si="8"/>
        <v>0</v>
      </c>
      <c r="K41" s="54">
        <f t="shared" si="9"/>
        <v>0</v>
      </c>
      <c r="L41" s="14">
        <v>0.3</v>
      </c>
      <c r="M41" s="54">
        <f t="shared" si="10"/>
        <v>0</v>
      </c>
      <c r="N41" s="54">
        <f t="shared" si="11"/>
        <v>0</v>
      </c>
      <c r="O41" s="32">
        <f t="shared" ref="O41" si="21">SUM(M38:M41)</f>
        <v>0</v>
      </c>
      <c r="P41" s="34">
        <f t="shared" ref="P41" si="22">SUM(N38:N41)</f>
        <v>0</v>
      </c>
    </row>
    <row r="42" spans="6:17" ht="15.75" customHeight="1" x14ac:dyDescent="0.2">
      <c r="F42" s="73" t="s">
        <v>73</v>
      </c>
      <c r="G42" s="19" t="s">
        <v>58</v>
      </c>
      <c r="H42" s="50" t="s">
        <v>69</v>
      </c>
      <c r="I42" s="21">
        <v>200</v>
      </c>
      <c r="J42" s="22">
        <f t="shared" si="8"/>
        <v>12</v>
      </c>
      <c r="K42" s="53">
        <f t="shared" si="9"/>
        <v>144</v>
      </c>
      <c r="L42" s="23">
        <v>0.3</v>
      </c>
      <c r="M42" s="53">
        <f t="shared" si="10"/>
        <v>3.5999999999999996</v>
      </c>
      <c r="N42" s="53">
        <f t="shared" si="11"/>
        <v>43.199999999999996</v>
      </c>
      <c r="O42" s="24"/>
      <c r="P42" s="25"/>
    </row>
    <row r="43" spans="6:17" ht="15.75" customHeight="1" x14ac:dyDescent="0.2">
      <c r="F43" s="74"/>
      <c r="G43" s="10" t="s">
        <v>59</v>
      </c>
      <c r="H43" s="51" t="s">
        <v>69</v>
      </c>
      <c r="I43" s="12">
        <v>200</v>
      </c>
      <c r="J43" s="13">
        <f t="shared" si="8"/>
        <v>12</v>
      </c>
      <c r="K43" s="54">
        <f t="shared" si="9"/>
        <v>144</v>
      </c>
      <c r="L43" s="14">
        <v>0.3</v>
      </c>
      <c r="M43" s="54">
        <f t="shared" si="10"/>
        <v>3.5999999999999996</v>
      </c>
      <c r="N43" s="54">
        <f t="shared" si="11"/>
        <v>43.199999999999996</v>
      </c>
      <c r="O43" s="15"/>
      <c r="P43" s="27"/>
    </row>
    <row r="44" spans="6:17" ht="15.75" customHeight="1" x14ac:dyDescent="0.2">
      <c r="F44" s="74"/>
      <c r="G44" s="10" t="s">
        <v>60</v>
      </c>
      <c r="H44" s="51" t="s">
        <v>69</v>
      </c>
      <c r="I44" s="12">
        <v>200</v>
      </c>
      <c r="J44" s="13">
        <f t="shared" si="8"/>
        <v>12</v>
      </c>
      <c r="K44" s="54">
        <f t="shared" si="9"/>
        <v>144</v>
      </c>
      <c r="L44" s="14">
        <v>0.3</v>
      </c>
      <c r="M44" s="54">
        <f t="shared" si="10"/>
        <v>3.5999999999999996</v>
      </c>
      <c r="N44" s="54">
        <f t="shared" si="11"/>
        <v>43.199999999999996</v>
      </c>
      <c r="O44" s="15"/>
      <c r="P44" s="27"/>
    </row>
    <row r="45" spans="6:17" ht="15.75" customHeight="1" thickBot="1" x14ac:dyDescent="0.25">
      <c r="F45" s="74"/>
      <c r="G45" s="29" t="s">
        <v>61</v>
      </c>
      <c r="H45" s="52" t="s">
        <v>69</v>
      </c>
      <c r="I45" s="37">
        <v>200</v>
      </c>
      <c r="J45" s="32">
        <f t="shared" si="8"/>
        <v>12</v>
      </c>
      <c r="K45" s="55">
        <f t="shared" si="9"/>
        <v>144</v>
      </c>
      <c r="L45" s="33">
        <v>0.3</v>
      </c>
      <c r="M45" s="55">
        <f t="shared" si="10"/>
        <v>3.5999999999999996</v>
      </c>
      <c r="N45" s="55">
        <f t="shared" si="11"/>
        <v>43.199999999999996</v>
      </c>
      <c r="O45" s="32">
        <f t="shared" ref="O45" si="23">SUM(M42:M45)</f>
        <v>14.399999999999999</v>
      </c>
      <c r="P45" s="34">
        <f t="shared" ref="P45" si="24">SUM(N42:N45)</f>
        <v>172.79999999999998</v>
      </c>
    </row>
    <row r="46" spans="6:17" ht="15.75" customHeight="1" x14ac:dyDescent="0.2">
      <c r="F46" s="74"/>
      <c r="G46" s="19" t="s">
        <v>62</v>
      </c>
      <c r="H46" s="50" t="s">
        <v>69</v>
      </c>
      <c r="I46" s="21">
        <v>200</v>
      </c>
      <c r="J46" s="22">
        <f t="shared" si="8"/>
        <v>12</v>
      </c>
      <c r="K46" s="53">
        <f t="shared" si="9"/>
        <v>144</v>
      </c>
      <c r="L46" s="23">
        <v>0.3</v>
      </c>
      <c r="M46" s="53">
        <f t="shared" si="10"/>
        <v>3.5999999999999996</v>
      </c>
      <c r="N46" s="53">
        <f t="shared" si="11"/>
        <v>43.199999999999996</v>
      </c>
      <c r="O46" s="24"/>
      <c r="P46" s="25"/>
    </row>
    <row r="47" spans="6:17" ht="15.75" customHeight="1" x14ac:dyDescent="0.2">
      <c r="F47" s="74"/>
      <c r="G47" s="10" t="s">
        <v>63</v>
      </c>
      <c r="H47" s="51" t="s">
        <v>69</v>
      </c>
      <c r="I47" s="12">
        <v>200</v>
      </c>
      <c r="J47" s="13">
        <f t="shared" si="8"/>
        <v>12</v>
      </c>
      <c r="K47" s="54">
        <f t="shared" si="9"/>
        <v>144</v>
      </c>
      <c r="L47" s="14">
        <v>0.3</v>
      </c>
      <c r="M47" s="54">
        <f t="shared" si="10"/>
        <v>3.5999999999999996</v>
      </c>
      <c r="N47" s="54">
        <f t="shared" si="11"/>
        <v>43.199999999999996</v>
      </c>
      <c r="O47" s="15"/>
      <c r="P47" s="27"/>
    </row>
    <row r="48" spans="6:17" ht="15.75" customHeight="1" x14ac:dyDescent="0.2">
      <c r="F48" s="74"/>
      <c r="G48" s="10" t="s">
        <v>64</v>
      </c>
      <c r="H48" s="51"/>
      <c r="I48" s="12">
        <v>0</v>
      </c>
      <c r="J48" s="13">
        <f t="shared" si="8"/>
        <v>0</v>
      </c>
      <c r="K48" s="54">
        <f t="shared" si="9"/>
        <v>0</v>
      </c>
      <c r="L48" s="14">
        <v>0.3</v>
      </c>
      <c r="M48" s="54">
        <f t="shared" si="10"/>
        <v>0</v>
      </c>
      <c r="N48" s="54">
        <f t="shared" si="11"/>
        <v>0</v>
      </c>
      <c r="O48" s="15"/>
      <c r="P48" s="27"/>
    </row>
    <row r="49" spans="6:16" ht="15.75" customHeight="1" thickBot="1" x14ac:dyDescent="0.25">
      <c r="F49" s="75"/>
      <c r="G49" s="29" t="s">
        <v>65</v>
      </c>
      <c r="H49" s="52"/>
      <c r="I49" s="37">
        <v>0</v>
      </c>
      <c r="J49" s="32">
        <f t="shared" si="8"/>
        <v>0</v>
      </c>
      <c r="K49" s="55">
        <f t="shared" si="9"/>
        <v>0</v>
      </c>
      <c r="L49" s="33">
        <v>0.3</v>
      </c>
      <c r="M49" s="55">
        <f t="shared" si="10"/>
        <v>0</v>
      </c>
      <c r="N49" s="55">
        <f t="shared" si="11"/>
        <v>0</v>
      </c>
      <c r="O49" s="32">
        <f t="shared" ref="O49" si="25">SUM(M46:M49)</f>
        <v>7.1999999999999993</v>
      </c>
      <c r="P49" s="34">
        <f t="shared" ref="P49" si="26">SUM(N46:N49)</f>
        <v>86.399999999999991</v>
      </c>
    </row>
    <row r="50" spans="6:16" ht="15.75" customHeight="1" x14ac:dyDescent="0.2">
      <c r="H50" s="2" t="s">
        <v>27</v>
      </c>
      <c r="I50" s="1">
        <f>SUM(I2:I49)</f>
        <v>4110</v>
      </c>
    </row>
  </sheetData>
  <mergeCells count="5">
    <mergeCell ref="F2:F17"/>
    <mergeCell ref="F18:F21"/>
    <mergeCell ref="F22:F25"/>
    <mergeCell ref="F26:F29"/>
    <mergeCell ref="F42:F49"/>
  </mergeCells>
  <phoneticPr fontId="5" type="noConversion"/>
  <conditionalFormatting sqref="M1:M9 M18:M29 M42:M1000">
    <cfRule type="cellIs" dxfId="83" priority="68" operator="greaterThan">
      <formula>5</formula>
    </cfRule>
  </conditionalFormatting>
  <conditionalFormatting sqref="O1:O4 O6:O8 O10:O12 O14:O16 O18:O20 O22:O24 O26:O32 O50:O1000 O34:O36 O38:O40 O42:O44 O46:O48">
    <cfRule type="cellIs" dxfId="82" priority="69" operator="greaterThan">
      <formula>20</formula>
    </cfRule>
  </conditionalFormatting>
  <conditionalFormatting sqref="P1:P4 P6:P8 P10:P12 P14:P16 P18:P20 P22:P24 P26:P32 P50:P1000 P34:P36 P38:P40 P42:P44 P46:P48">
    <cfRule type="cellIs" dxfId="81" priority="70" operator="greaterThan">
      <formula>280</formula>
    </cfRule>
  </conditionalFormatting>
  <conditionalFormatting sqref="J18:J29 J42:J1000 J1:J9">
    <cfRule type="cellIs" dxfId="80" priority="71" operator="greaterThan">
      <formula>5</formula>
    </cfRule>
  </conditionalFormatting>
  <conditionalFormatting sqref="O33 O37 O41 O45 O49">
    <cfRule type="cellIs" dxfId="79" priority="40" operator="greaterThan">
      <formula>20</formula>
    </cfRule>
  </conditionalFormatting>
  <conditionalFormatting sqref="O25">
    <cfRule type="cellIs" dxfId="78" priority="42" operator="greaterThan">
      <formula>20</formula>
    </cfRule>
  </conditionalFormatting>
  <conditionalFormatting sqref="P25">
    <cfRule type="cellIs" dxfId="77" priority="43" operator="greaterThan">
      <formula>280</formula>
    </cfRule>
  </conditionalFormatting>
  <conditionalFormatting sqref="O21">
    <cfRule type="cellIs" dxfId="76" priority="44" operator="greaterThan">
      <formula>20</formula>
    </cfRule>
  </conditionalFormatting>
  <conditionalFormatting sqref="P21">
    <cfRule type="cellIs" dxfId="75" priority="45" operator="greaterThan">
      <formula>280</formula>
    </cfRule>
  </conditionalFormatting>
  <conditionalFormatting sqref="P33 P37 P41 P45 P49">
    <cfRule type="cellIs" dxfId="74" priority="41" operator="greaterThan">
      <formula>280</formula>
    </cfRule>
  </conditionalFormatting>
  <conditionalFormatting sqref="M13">
    <cfRule type="cellIs" dxfId="73" priority="30" operator="greaterThan">
      <formula>5</formula>
    </cfRule>
  </conditionalFormatting>
  <conditionalFormatting sqref="J13">
    <cfRule type="cellIs" dxfId="72" priority="31" operator="greaterThan">
      <formula>5</formula>
    </cfRule>
  </conditionalFormatting>
  <conditionalFormatting sqref="M14">
    <cfRule type="cellIs" dxfId="71" priority="28" operator="greaterThan">
      <formula>5</formula>
    </cfRule>
  </conditionalFormatting>
  <conditionalFormatting sqref="J14">
    <cfRule type="cellIs" dxfId="70" priority="29" operator="greaterThan">
      <formula>5</formula>
    </cfRule>
  </conditionalFormatting>
  <conditionalFormatting sqref="M15:M17">
    <cfRule type="cellIs" dxfId="69" priority="26" operator="greaterThan">
      <formula>5</formula>
    </cfRule>
  </conditionalFormatting>
  <conditionalFormatting sqref="J15:J17">
    <cfRule type="cellIs" dxfId="68" priority="27" operator="greaterThan">
      <formula>5</formula>
    </cfRule>
  </conditionalFormatting>
  <conditionalFormatting sqref="M22:M25">
    <cfRule type="cellIs" dxfId="67" priority="24" operator="greaterThan">
      <formula>5</formula>
    </cfRule>
  </conditionalFormatting>
  <conditionalFormatting sqref="J22:J25">
    <cfRule type="cellIs" dxfId="66" priority="25" operator="greaterThan">
      <formula>5</formula>
    </cfRule>
  </conditionalFormatting>
  <conditionalFormatting sqref="M30:M41">
    <cfRule type="cellIs" dxfId="65" priority="21" operator="greaterThan">
      <formula>5</formula>
    </cfRule>
  </conditionalFormatting>
  <conditionalFormatting sqref="J30:J41">
    <cfRule type="cellIs" dxfId="64" priority="22" operator="greaterThan">
      <formula>5</formula>
    </cfRule>
  </conditionalFormatting>
  <conditionalFormatting sqref="M12">
    <cfRule type="cellIs" dxfId="63" priority="19" operator="greaterThan">
      <formula>5</formula>
    </cfRule>
  </conditionalFormatting>
  <conditionalFormatting sqref="J12">
    <cfRule type="cellIs" dxfId="62" priority="20" operator="greaterThan">
      <formula>5</formula>
    </cfRule>
  </conditionalFormatting>
  <conditionalFormatting sqref="M10">
    <cfRule type="cellIs" dxfId="61" priority="17" operator="greaterThan">
      <formula>5</formula>
    </cfRule>
  </conditionalFormatting>
  <conditionalFormatting sqref="J10">
    <cfRule type="cellIs" dxfId="60" priority="18" operator="greaterThan">
      <formula>5</formula>
    </cfRule>
  </conditionalFormatting>
  <conditionalFormatting sqref="M11">
    <cfRule type="cellIs" dxfId="59" priority="15" operator="greaterThan">
      <formula>5</formula>
    </cfRule>
  </conditionalFormatting>
  <conditionalFormatting sqref="J11">
    <cfRule type="cellIs" dxfId="58" priority="16" operator="greaterThan">
      <formula>5</formula>
    </cfRule>
  </conditionalFormatting>
  <conditionalFormatting sqref="O9">
    <cfRule type="cellIs" dxfId="57" priority="7" operator="greaterThan">
      <formula>20</formula>
    </cfRule>
  </conditionalFormatting>
  <conditionalFormatting sqref="P9">
    <cfRule type="cellIs" dxfId="56" priority="8" operator="greaterThan">
      <formula>280</formula>
    </cfRule>
  </conditionalFormatting>
  <conditionalFormatting sqref="O17">
    <cfRule type="cellIs" dxfId="55" priority="1" operator="greaterThan">
      <formula>20</formula>
    </cfRule>
  </conditionalFormatting>
  <conditionalFormatting sqref="O5">
    <cfRule type="cellIs" dxfId="54" priority="5" operator="greaterThan">
      <formula>20</formula>
    </cfRule>
  </conditionalFormatting>
  <conditionalFormatting sqref="P5">
    <cfRule type="cellIs" dxfId="53" priority="6" operator="greaterThan">
      <formula>280</formula>
    </cfRule>
  </conditionalFormatting>
  <conditionalFormatting sqref="O13">
    <cfRule type="cellIs" dxfId="52" priority="3" operator="greaterThan">
      <formula>20</formula>
    </cfRule>
  </conditionalFormatting>
  <conditionalFormatting sqref="P13">
    <cfRule type="cellIs" dxfId="51" priority="4" operator="greaterThan">
      <formula>280</formula>
    </cfRule>
  </conditionalFormatting>
  <conditionalFormatting sqref="P17">
    <cfRule type="cellIs" dxfId="50" priority="2" operator="greaterThan">
      <formula>280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4AD2-B597-4100-9343-64754DDF3399}">
  <sheetPr>
    <outlinePr summaryBelow="0" summaryRight="0"/>
  </sheetPr>
  <dimension ref="A1:L66"/>
  <sheetViews>
    <sheetView workbookViewId="0">
      <selection activeCell="G4" sqref="G4"/>
    </sheetView>
  </sheetViews>
  <sheetFormatPr defaultColWidth="14.42578125" defaultRowHeight="15.75" customHeight="1" x14ac:dyDescent="0.2"/>
  <cols>
    <col min="1" max="1" width="11.42578125" customWidth="1"/>
    <col min="2" max="2" width="17.28515625" customWidth="1"/>
    <col min="3" max="3" width="45.85546875" customWidth="1"/>
    <col min="4" max="10" width="11.42578125" customWidth="1"/>
    <col min="12" max="12" width="14.42578125" style="8"/>
  </cols>
  <sheetData>
    <row r="1" spans="1:12" ht="16.5" thickBot="1" x14ac:dyDescent="0.3">
      <c r="A1" s="6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5" t="s">
        <v>10</v>
      </c>
    </row>
    <row r="2" spans="1:12" ht="15.75" customHeight="1" x14ac:dyDescent="0.2">
      <c r="A2" s="76" t="s">
        <v>74</v>
      </c>
      <c r="B2" s="19" t="s">
        <v>11</v>
      </c>
      <c r="C2" s="20" t="s">
        <v>28</v>
      </c>
      <c r="D2" s="21">
        <v>200</v>
      </c>
      <c r="E2" s="22">
        <f t="shared" ref="E2:E65" si="0">PRODUCT(D2,0.06)</f>
        <v>12</v>
      </c>
      <c r="F2" s="53">
        <f t="shared" ref="F2:F65" si="1">PRODUCT(D2,0.72)</f>
        <v>144</v>
      </c>
      <c r="G2" s="23">
        <v>0.2</v>
      </c>
      <c r="H2" s="53">
        <f t="shared" ref="H2:H65" si="2">PRODUCT(E2,G2)</f>
        <v>2.4000000000000004</v>
      </c>
      <c r="I2" s="53">
        <f t="shared" ref="I2:I65" si="3">PRODUCT(F2,G2)</f>
        <v>28.8</v>
      </c>
      <c r="J2" s="24"/>
      <c r="K2" s="25"/>
      <c r="L2" s="9"/>
    </row>
    <row r="3" spans="1:12" ht="15.75" customHeight="1" x14ac:dyDescent="0.2">
      <c r="A3" s="74"/>
      <c r="B3" s="10" t="s">
        <v>12</v>
      </c>
      <c r="C3" s="16" t="s">
        <v>28</v>
      </c>
      <c r="D3" s="12">
        <v>200</v>
      </c>
      <c r="E3" s="13">
        <f t="shared" si="0"/>
        <v>12</v>
      </c>
      <c r="F3" s="54">
        <f t="shared" si="1"/>
        <v>144</v>
      </c>
      <c r="G3" s="14">
        <v>0.2</v>
      </c>
      <c r="H3" s="54">
        <f t="shared" si="2"/>
        <v>2.4000000000000004</v>
      </c>
      <c r="I3" s="54">
        <f t="shared" si="3"/>
        <v>28.8</v>
      </c>
      <c r="J3" s="15"/>
      <c r="K3" s="27"/>
      <c r="L3" s="9"/>
    </row>
    <row r="4" spans="1:12" ht="15.75" customHeight="1" x14ac:dyDescent="0.2">
      <c r="A4" s="74"/>
      <c r="B4" s="10" t="s">
        <v>13</v>
      </c>
      <c r="C4" s="16" t="s">
        <v>28</v>
      </c>
      <c r="D4" s="12">
        <v>200</v>
      </c>
      <c r="E4" s="13">
        <f t="shared" si="0"/>
        <v>12</v>
      </c>
      <c r="F4" s="54">
        <f t="shared" si="1"/>
        <v>144</v>
      </c>
      <c r="G4" s="14">
        <v>0.2</v>
      </c>
      <c r="H4" s="54">
        <f t="shared" si="2"/>
        <v>2.4000000000000004</v>
      </c>
      <c r="I4" s="54">
        <f t="shared" si="3"/>
        <v>28.8</v>
      </c>
      <c r="J4" s="15"/>
      <c r="K4" s="27"/>
      <c r="L4" s="9"/>
    </row>
    <row r="5" spans="1:12" ht="15.75" customHeight="1" x14ac:dyDescent="0.2">
      <c r="A5" s="74"/>
      <c r="B5" s="10" t="s">
        <v>14</v>
      </c>
      <c r="C5" s="16" t="s">
        <v>28</v>
      </c>
      <c r="D5" s="12">
        <v>200</v>
      </c>
      <c r="E5" s="13">
        <f t="shared" si="0"/>
        <v>12</v>
      </c>
      <c r="F5" s="54">
        <f t="shared" si="1"/>
        <v>144</v>
      </c>
      <c r="G5" s="14">
        <v>0.2</v>
      </c>
      <c r="H5" s="54">
        <f t="shared" si="2"/>
        <v>2.4000000000000004</v>
      </c>
      <c r="I5" s="54">
        <f t="shared" si="3"/>
        <v>28.8</v>
      </c>
      <c r="J5" s="15"/>
      <c r="K5" s="27"/>
      <c r="L5" s="9"/>
    </row>
    <row r="6" spans="1:12" ht="15.75" customHeight="1" x14ac:dyDescent="0.2">
      <c r="A6" s="74"/>
      <c r="B6" s="10" t="s">
        <v>15</v>
      </c>
      <c r="C6" s="16" t="s">
        <v>28</v>
      </c>
      <c r="D6" s="12">
        <v>200</v>
      </c>
      <c r="E6" s="13">
        <f t="shared" si="0"/>
        <v>12</v>
      </c>
      <c r="F6" s="54">
        <f t="shared" si="1"/>
        <v>144</v>
      </c>
      <c r="G6" s="14">
        <v>0.2</v>
      </c>
      <c r="H6" s="54">
        <f t="shared" si="2"/>
        <v>2.4000000000000004</v>
      </c>
      <c r="I6" s="54">
        <f t="shared" si="3"/>
        <v>28.8</v>
      </c>
      <c r="J6" s="15"/>
      <c r="K6" s="27"/>
    </row>
    <row r="7" spans="1:12" ht="15.75" customHeight="1" x14ac:dyDescent="0.2">
      <c r="A7" s="74"/>
      <c r="B7" s="10" t="s">
        <v>16</v>
      </c>
      <c r="C7" s="16" t="s">
        <v>28</v>
      </c>
      <c r="D7" s="12">
        <v>200</v>
      </c>
      <c r="E7" s="13">
        <f t="shared" si="0"/>
        <v>12</v>
      </c>
      <c r="F7" s="54">
        <f t="shared" si="1"/>
        <v>144</v>
      </c>
      <c r="G7" s="14">
        <v>0.2</v>
      </c>
      <c r="H7" s="54">
        <f t="shared" si="2"/>
        <v>2.4000000000000004</v>
      </c>
      <c r="I7" s="54">
        <f t="shared" si="3"/>
        <v>28.8</v>
      </c>
      <c r="J7" s="15"/>
      <c r="K7" s="27"/>
    </row>
    <row r="8" spans="1:12" ht="15.75" customHeight="1" x14ac:dyDescent="0.2">
      <c r="A8" s="74"/>
      <c r="B8" s="10" t="s">
        <v>17</v>
      </c>
      <c r="C8" s="16" t="s">
        <v>28</v>
      </c>
      <c r="D8" s="12">
        <v>200</v>
      </c>
      <c r="E8" s="13">
        <f t="shared" si="0"/>
        <v>12</v>
      </c>
      <c r="F8" s="54">
        <f t="shared" si="1"/>
        <v>144</v>
      </c>
      <c r="G8" s="14">
        <v>0.2</v>
      </c>
      <c r="H8" s="54">
        <f t="shared" si="2"/>
        <v>2.4000000000000004</v>
      </c>
      <c r="I8" s="54">
        <f t="shared" si="3"/>
        <v>28.8</v>
      </c>
      <c r="J8" s="15"/>
      <c r="K8" s="27"/>
    </row>
    <row r="9" spans="1:12" ht="15.75" customHeight="1" thickBot="1" x14ac:dyDescent="0.25">
      <c r="A9" s="74"/>
      <c r="B9" s="29" t="s">
        <v>18</v>
      </c>
      <c r="C9" s="30" t="s">
        <v>28</v>
      </c>
      <c r="D9" s="31">
        <v>200</v>
      </c>
      <c r="E9" s="32">
        <f t="shared" si="0"/>
        <v>12</v>
      </c>
      <c r="F9" s="55">
        <f t="shared" si="1"/>
        <v>144</v>
      </c>
      <c r="G9" s="14">
        <v>0.2</v>
      </c>
      <c r="H9" s="55">
        <f t="shared" si="2"/>
        <v>2.4000000000000004</v>
      </c>
      <c r="I9" s="55">
        <f t="shared" si="3"/>
        <v>28.8</v>
      </c>
      <c r="J9" s="55">
        <f>SUM(H2:H9)</f>
        <v>19.200000000000003</v>
      </c>
      <c r="K9" s="58">
        <f>SUM(I2:I9)</f>
        <v>230.40000000000003</v>
      </c>
    </row>
    <row r="10" spans="1:12" ht="15.75" customHeight="1" x14ac:dyDescent="0.2">
      <c r="A10" s="74"/>
      <c r="B10" s="19" t="s">
        <v>19</v>
      </c>
      <c r="C10" s="35" t="s">
        <v>28</v>
      </c>
      <c r="D10" s="21">
        <v>200</v>
      </c>
      <c r="E10" s="13">
        <f t="shared" si="0"/>
        <v>12</v>
      </c>
      <c r="F10" s="54">
        <f t="shared" si="1"/>
        <v>144</v>
      </c>
      <c r="G10" s="23">
        <v>0.2</v>
      </c>
      <c r="H10" s="54">
        <f t="shared" si="2"/>
        <v>2.4000000000000004</v>
      </c>
      <c r="I10" s="54">
        <f t="shared" si="3"/>
        <v>28.8</v>
      </c>
      <c r="J10" s="24"/>
      <c r="K10" s="25"/>
    </row>
    <row r="11" spans="1:12" ht="15.75" customHeight="1" x14ac:dyDescent="0.2">
      <c r="A11" s="74"/>
      <c r="B11" s="10" t="s">
        <v>20</v>
      </c>
      <c r="C11" s="11" t="s">
        <v>28</v>
      </c>
      <c r="D11" s="12">
        <v>200</v>
      </c>
      <c r="E11" s="13">
        <f t="shared" si="0"/>
        <v>12</v>
      </c>
      <c r="F11" s="54">
        <f t="shared" si="1"/>
        <v>144</v>
      </c>
      <c r="G11" s="14">
        <v>0.2</v>
      </c>
      <c r="H11" s="54">
        <f t="shared" si="2"/>
        <v>2.4000000000000004</v>
      </c>
      <c r="I11" s="54">
        <f t="shared" si="3"/>
        <v>28.8</v>
      </c>
      <c r="J11" s="15"/>
      <c r="K11" s="27"/>
    </row>
    <row r="12" spans="1:12" ht="15.75" customHeight="1" x14ac:dyDescent="0.2">
      <c r="A12" s="74"/>
      <c r="B12" s="10" t="s">
        <v>21</v>
      </c>
      <c r="C12" s="11" t="s">
        <v>28</v>
      </c>
      <c r="D12" s="12">
        <v>200</v>
      </c>
      <c r="E12" s="13">
        <f t="shared" si="0"/>
        <v>12</v>
      </c>
      <c r="F12" s="54">
        <f t="shared" si="1"/>
        <v>144</v>
      </c>
      <c r="G12" s="14">
        <v>0.2</v>
      </c>
      <c r="H12" s="54">
        <f t="shared" si="2"/>
        <v>2.4000000000000004</v>
      </c>
      <c r="I12" s="54">
        <f t="shared" si="3"/>
        <v>28.8</v>
      </c>
      <c r="J12" s="15"/>
      <c r="K12" s="27"/>
    </row>
    <row r="13" spans="1:12" ht="15.75" customHeight="1" x14ac:dyDescent="0.2">
      <c r="A13" s="74"/>
      <c r="B13" s="10" t="s">
        <v>22</v>
      </c>
      <c r="C13" s="11" t="s">
        <v>28</v>
      </c>
      <c r="D13" s="12">
        <v>200</v>
      </c>
      <c r="E13" s="13">
        <f t="shared" si="0"/>
        <v>12</v>
      </c>
      <c r="F13" s="54">
        <f t="shared" si="1"/>
        <v>144</v>
      </c>
      <c r="G13" s="14">
        <v>0.2</v>
      </c>
      <c r="H13" s="54">
        <f t="shared" si="2"/>
        <v>2.4000000000000004</v>
      </c>
      <c r="I13" s="54">
        <f t="shared" si="3"/>
        <v>28.8</v>
      </c>
      <c r="J13" s="15"/>
      <c r="K13" s="27"/>
    </row>
    <row r="14" spans="1:12" ht="15.75" customHeight="1" x14ac:dyDescent="0.2">
      <c r="A14" s="74"/>
      <c r="B14" s="10" t="s">
        <v>23</v>
      </c>
      <c r="C14" s="11" t="s">
        <v>28</v>
      </c>
      <c r="D14" s="12">
        <v>200</v>
      </c>
      <c r="E14" s="13">
        <f t="shared" si="0"/>
        <v>12</v>
      </c>
      <c r="F14" s="54">
        <f t="shared" si="1"/>
        <v>144</v>
      </c>
      <c r="G14" s="14">
        <v>0.2</v>
      </c>
      <c r="H14" s="54">
        <f t="shared" si="2"/>
        <v>2.4000000000000004</v>
      </c>
      <c r="I14" s="54">
        <f t="shared" si="3"/>
        <v>28.8</v>
      </c>
      <c r="J14" s="15"/>
      <c r="K14" s="27"/>
    </row>
    <row r="15" spans="1:12" ht="15.75" customHeight="1" x14ac:dyDescent="0.2">
      <c r="A15" s="74"/>
      <c r="B15" s="10" t="s">
        <v>24</v>
      </c>
      <c r="C15" s="11" t="s">
        <v>28</v>
      </c>
      <c r="D15" s="12">
        <v>200</v>
      </c>
      <c r="E15" s="13">
        <f t="shared" si="0"/>
        <v>12</v>
      </c>
      <c r="F15" s="54">
        <f t="shared" si="1"/>
        <v>144</v>
      </c>
      <c r="G15" s="14">
        <v>0.2</v>
      </c>
      <c r="H15" s="54">
        <f t="shared" si="2"/>
        <v>2.4000000000000004</v>
      </c>
      <c r="I15" s="54">
        <f t="shared" si="3"/>
        <v>28.8</v>
      </c>
      <c r="J15" s="15"/>
      <c r="K15" s="27"/>
    </row>
    <row r="16" spans="1:12" ht="15.75" customHeight="1" x14ac:dyDescent="0.2">
      <c r="A16" s="74"/>
      <c r="B16" s="10" t="s">
        <v>25</v>
      </c>
      <c r="C16" s="11" t="s">
        <v>28</v>
      </c>
      <c r="D16" s="12">
        <v>200</v>
      </c>
      <c r="E16" s="13">
        <f t="shared" si="0"/>
        <v>12</v>
      </c>
      <c r="F16" s="54">
        <f t="shared" si="1"/>
        <v>144</v>
      </c>
      <c r="G16" s="14">
        <v>0.2</v>
      </c>
      <c r="H16" s="54">
        <f t="shared" si="2"/>
        <v>2.4000000000000004</v>
      </c>
      <c r="I16" s="54">
        <f t="shared" si="3"/>
        <v>28.8</v>
      </c>
      <c r="J16" s="15"/>
      <c r="K16" s="27"/>
    </row>
    <row r="17" spans="1:12" ht="15.75" customHeight="1" thickBot="1" x14ac:dyDescent="0.25">
      <c r="A17" s="74"/>
      <c r="B17" s="61" t="s">
        <v>26</v>
      </c>
      <c r="C17" s="60" t="s">
        <v>28</v>
      </c>
      <c r="D17" s="62">
        <v>200</v>
      </c>
      <c r="E17" s="63">
        <f t="shared" si="0"/>
        <v>12</v>
      </c>
      <c r="F17" s="64">
        <f t="shared" si="1"/>
        <v>144</v>
      </c>
      <c r="G17" s="65">
        <v>0.2</v>
      </c>
      <c r="H17" s="64">
        <f t="shared" si="2"/>
        <v>2.4000000000000004</v>
      </c>
      <c r="I17" s="64">
        <f t="shared" si="3"/>
        <v>28.8</v>
      </c>
      <c r="J17" s="64">
        <f>SUM(H10:H17)</f>
        <v>19.200000000000003</v>
      </c>
      <c r="K17" s="66">
        <f>SUM(I10:I17)</f>
        <v>230.40000000000003</v>
      </c>
      <c r="L17" s="7"/>
    </row>
    <row r="18" spans="1:12" ht="15.75" customHeight="1" x14ac:dyDescent="0.2">
      <c r="A18" s="77"/>
      <c r="B18" s="67" t="s">
        <v>75</v>
      </c>
      <c r="C18" s="35" t="s">
        <v>81</v>
      </c>
      <c r="D18" s="21">
        <v>200</v>
      </c>
      <c r="E18" s="22">
        <f t="shared" ref="E18:E33" si="4">PRODUCT(D18,0.06)</f>
        <v>12</v>
      </c>
      <c r="F18" s="53">
        <f t="shared" ref="F18:F33" si="5">PRODUCT(D18,0.72)</f>
        <v>144</v>
      </c>
      <c r="G18" s="23">
        <v>0.2</v>
      </c>
      <c r="H18" s="53">
        <f t="shared" ref="H18:H33" si="6">PRODUCT(E18,G18)</f>
        <v>2.4000000000000004</v>
      </c>
      <c r="I18" s="53">
        <f t="shared" ref="I18:I33" si="7">PRODUCT(F18,G18)</f>
        <v>28.8</v>
      </c>
      <c r="J18" s="24"/>
      <c r="K18" s="25"/>
      <c r="L18" s="7"/>
    </row>
    <row r="19" spans="1:12" ht="15.75" customHeight="1" x14ac:dyDescent="0.2">
      <c r="A19" s="77"/>
      <c r="B19" s="68" t="s">
        <v>76</v>
      </c>
      <c r="C19" s="11" t="s">
        <v>81</v>
      </c>
      <c r="D19" s="43">
        <v>150</v>
      </c>
      <c r="E19" s="13">
        <f t="shared" si="4"/>
        <v>9</v>
      </c>
      <c r="F19" s="54">
        <f t="shared" si="5"/>
        <v>108</v>
      </c>
      <c r="G19" s="14">
        <v>0.2</v>
      </c>
      <c r="H19" s="54">
        <f t="shared" si="6"/>
        <v>1.8</v>
      </c>
      <c r="I19" s="54">
        <f t="shared" si="7"/>
        <v>21.6</v>
      </c>
      <c r="J19" s="15"/>
      <c r="K19" s="27"/>
      <c r="L19" s="7"/>
    </row>
    <row r="20" spans="1:12" ht="15.75" customHeight="1" x14ac:dyDescent="0.2">
      <c r="A20" s="77"/>
      <c r="B20" s="68" t="s">
        <v>36</v>
      </c>
      <c r="C20" s="11" t="s">
        <v>77</v>
      </c>
      <c r="D20" s="43">
        <v>150</v>
      </c>
      <c r="E20" s="13">
        <f t="shared" si="4"/>
        <v>9</v>
      </c>
      <c r="F20" s="54">
        <f t="shared" si="5"/>
        <v>108</v>
      </c>
      <c r="G20" s="14">
        <v>0.2</v>
      </c>
      <c r="H20" s="54">
        <f t="shared" si="6"/>
        <v>1.8</v>
      </c>
      <c r="I20" s="54">
        <f t="shared" si="7"/>
        <v>21.6</v>
      </c>
      <c r="J20" s="15"/>
      <c r="K20" s="27"/>
      <c r="L20" s="7"/>
    </row>
    <row r="21" spans="1:12" ht="15.75" customHeight="1" x14ac:dyDescent="0.2">
      <c r="A21" s="77"/>
      <c r="B21" s="68" t="s">
        <v>37</v>
      </c>
      <c r="C21" s="11" t="s">
        <v>78</v>
      </c>
      <c r="D21" s="43">
        <v>150</v>
      </c>
      <c r="E21" s="13">
        <f t="shared" si="4"/>
        <v>9</v>
      </c>
      <c r="F21" s="54">
        <f t="shared" si="5"/>
        <v>108</v>
      </c>
      <c r="G21" s="14">
        <v>0.2</v>
      </c>
      <c r="H21" s="54">
        <f t="shared" si="6"/>
        <v>1.8</v>
      </c>
      <c r="I21" s="54">
        <f t="shared" si="7"/>
        <v>21.6</v>
      </c>
      <c r="J21" s="15"/>
      <c r="K21" s="27"/>
      <c r="L21" s="7"/>
    </row>
    <row r="22" spans="1:12" ht="15.75" customHeight="1" x14ac:dyDescent="0.2">
      <c r="A22" s="77"/>
      <c r="B22" s="68" t="s">
        <v>38</v>
      </c>
      <c r="C22" s="11" t="s">
        <v>79</v>
      </c>
      <c r="D22" s="43">
        <v>150</v>
      </c>
      <c r="E22" s="13">
        <f t="shared" si="4"/>
        <v>9</v>
      </c>
      <c r="F22" s="54">
        <f t="shared" si="5"/>
        <v>108</v>
      </c>
      <c r="G22" s="14">
        <v>0.2</v>
      </c>
      <c r="H22" s="54">
        <f t="shared" si="6"/>
        <v>1.8</v>
      </c>
      <c r="I22" s="54">
        <f t="shared" si="7"/>
        <v>21.6</v>
      </c>
      <c r="J22" s="15"/>
      <c r="K22" s="27"/>
      <c r="L22" s="7"/>
    </row>
    <row r="23" spans="1:12" ht="15.75" customHeight="1" x14ac:dyDescent="0.2">
      <c r="A23" s="77"/>
      <c r="B23" s="68" t="s">
        <v>39</v>
      </c>
      <c r="C23" s="11" t="s">
        <v>80</v>
      </c>
      <c r="D23" s="43">
        <v>150</v>
      </c>
      <c r="E23" s="13">
        <f t="shared" si="4"/>
        <v>9</v>
      </c>
      <c r="F23" s="54">
        <f t="shared" si="5"/>
        <v>108</v>
      </c>
      <c r="G23" s="14">
        <v>0.2</v>
      </c>
      <c r="H23" s="54">
        <f t="shared" si="6"/>
        <v>1.8</v>
      </c>
      <c r="I23" s="54">
        <f t="shared" si="7"/>
        <v>21.6</v>
      </c>
      <c r="J23" s="15"/>
      <c r="K23" s="27"/>
      <c r="L23" s="7"/>
    </row>
    <row r="24" spans="1:12" ht="15.75" customHeight="1" x14ac:dyDescent="0.2">
      <c r="A24" s="77"/>
      <c r="B24" s="68" t="s">
        <v>40</v>
      </c>
      <c r="C24" s="11"/>
      <c r="D24" s="43">
        <v>0</v>
      </c>
      <c r="E24" s="13">
        <f t="shared" si="4"/>
        <v>0</v>
      </c>
      <c r="F24" s="54">
        <f t="shared" si="5"/>
        <v>0</v>
      </c>
      <c r="G24" s="14">
        <v>0.2</v>
      </c>
      <c r="H24" s="54">
        <f t="shared" si="6"/>
        <v>0</v>
      </c>
      <c r="I24" s="54">
        <f t="shared" si="7"/>
        <v>0</v>
      </c>
      <c r="J24" s="15"/>
      <c r="K24" s="27"/>
      <c r="L24" s="7"/>
    </row>
    <row r="25" spans="1:12" ht="15.75" customHeight="1" thickBot="1" x14ac:dyDescent="0.25">
      <c r="A25" s="77"/>
      <c r="B25" s="68" t="s">
        <v>41</v>
      </c>
      <c r="C25" s="11"/>
      <c r="D25" s="43">
        <v>0</v>
      </c>
      <c r="E25" s="13">
        <f t="shared" si="4"/>
        <v>0</v>
      </c>
      <c r="F25" s="54">
        <f t="shared" si="5"/>
        <v>0</v>
      </c>
      <c r="G25" s="14">
        <v>0.2</v>
      </c>
      <c r="H25" s="54">
        <f t="shared" si="6"/>
        <v>0</v>
      </c>
      <c r="I25" s="54">
        <f t="shared" si="7"/>
        <v>0</v>
      </c>
      <c r="J25" s="64">
        <f>SUM(H18:H25)</f>
        <v>11.4</v>
      </c>
      <c r="K25" s="66">
        <f>SUM(I18:I25)</f>
        <v>136.79999999999998</v>
      </c>
      <c r="L25" s="7"/>
    </row>
    <row r="26" spans="1:12" ht="15.75" customHeight="1" x14ac:dyDescent="0.2">
      <c r="A26" s="77"/>
      <c r="B26" s="68" t="s">
        <v>42</v>
      </c>
      <c r="C26" s="11"/>
      <c r="D26" s="43">
        <v>0</v>
      </c>
      <c r="E26" s="13">
        <f t="shared" si="4"/>
        <v>0</v>
      </c>
      <c r="F26" s="54">
        <f t="shared" si="5"/>
        <v>0</v>
      </c>
      <c r="G26" s="14">
        <v>0.2</v>
      </c>
      <c r="H26" s="54">
        <f t="shared" si="6"/>
        <v>0</v>
      </c>
      <c r="I26" s="54">
        <f t="shared" si="7"/>
        <v>0</v>
      </c>
      <c r="J26" s="24"/>
      <c r="K26" s="25"/>
      <c r="L26" s="7"/>
    </row>
    <row r="27" spans="1:12" ht="15.75" customHeight="1" x14ac:dyDescent="0.2">
      <c r="A27" s="77"/>
      <c r="B27" s="68" t="s">
        <v>43</v>
      </c>
      <c r="C27" s="11"/>
      <c r="D27" s="43">
        <v>0</v>
      </c>
      <c r="E27" s="13">
        <f t="shared" si="4"/>
        <v>0</v>
      </c>
      <c r="F27" s="54">
        <f t="shared" si="5"/>
        <v>0</v>
      </c>
      <c r="G27" s="14">
        <v>0.2</v>
      </c>
      <c r="H27" s="54">
        <f t="shared" si="6"/>
        <v>0</v>
      </c>
      <c r="I27" s="54">
        <f t="shared" si="7"/>
        <v>0</v>
      </c>
      <c r="J27" s="15"/>
      <c r="K27" s="27"/>
      <c r="L27" s="7"/>
    </row>
    <row r="28" spans="1:12" ht="15.75" customHeight="1" x14ac:dyDescent="0.2">
      <c r="A28" s="77"/>
      <c r="B28" s="68" t="s">
        <v>44</v>
      </c>
      <c r="C28" s="11"/>
      <c r="D28" s="43">
        <v>0</v>
      </c>
      <c r="E28" s="13">
        <f t="shared" si="4"/>
        <v>0</v>
      </c>
      <c r="F28" s="54">
        <f t="shared" si="5"/>
        <v>0</v>
      </c>
      <c r="G28" s="14">
        <v>0.2</v>
      </c>
      <c r="H28" s="54">
        <f t="shared" si="6"/>
        <v>0</v>
      </c>
      <c r="I28" s="54">
        <f t="shared" si="7"/>
        <v>0</v>
      </c>
      <c r="J28" s="15"/>
      <c r="K28" s="27"/>
      <c r="L28" s="7"/>
    </row>
    <row r="29" spans="1:12" ht="15.75" customHeight="1" x14ac:dyDescent="0.2">
      <c r="A29" s="77"/>
      <c r="B29" s="68" t="s">
        <v>45</v>
      </c>
      <c r="C29" s="11"/>
      <c r="D29" s="43">
        <v>0</v>
      </c>
      <c r="E29" s="13">
        <f t="shared" si="4"/>
        <v>0</v>
      </c>
      <c r="F29" s="54">
        <f t="shared" si="5"/>
        <v>0</v>
      </c>
      <c r="G29" s="14">
        <v>0.2</v>
      </c>
      <c r="H29" s="54">
        <f t="shared" si="6"/>
        <v>0</v>
      </c>
      <c r="I29" s="54">
        <f t="shared" si="7"/>
        <v>0</v>
      </c>
      <c r="J29" s="15"/>
      <c r="K29" s="27"/>
      <c r="L29" s="7"/>
    </row>
    <row r="30" spans="1:12" ht="15.75" customHeight="1" x14ac:dyDescent="0.2">
      <c r="A30" s="77"/>
      <c r="B30" s="68" t="s">
        <v>46</v>
      </c>
      <c r="C30" s="11"/>
      <c r="D30" s="43">
        <v>0</v>
      </c>
      <c r="E30" s="13">
        <f t="shared" si="4"/>
        <v>0</v>
      </c>
      <c r="F30" s="54">
        <f t="shared" si="5"/>
        <v>0</v>
      </c>
      <c r="G30" s="14">
        <v>0.2</v>
      </c>
      <c r="H30" s="54">
        <f t="shared" si="6"/>
        <v>0</v>
      </c>
      <c r="I30" s="54">
        <f t="shared" si="7"/>
        <v>0</v>
      </c>
      <c r="J30" s="15"/>
      <c r="K30" s="27"/>
      <c r="L30" s="7"/>
    </row>
    <row r="31" spans="1:12" ht="15.75" customHeight="1" x14ac:dyDescent="0.2">
      <c r="A31" s="77"/>
      <c r="B31" s="68" t="s">
        <v>47</v>
      </c>
      <c r="C31" s="11"/>
      <c r="D31" s="43">
        <v>0</v>
      </c>
      <c r="E31" s="13">
        <f t="shared" si="4"/>
        <v>0</v>
      </c>
      <c r="F31" s="54">
        <f t="shared" si="5"/>
        <v>0</v>
      </c>
      <c r="G31" s="14">
        <v>0.2</v>
      </c>
      <c r="H31" s="54">
        <f t="shared" si="6"/>
        <v>0</v>
      </c>
      <c r="I31" s="54">
        <f t="shared" si="7"/>
        <v>0</v>
      </c>
      <c r="J31" s="15"/>
      <c r="K31" s="27"/>
      <c r="L31" s="7"/>
    </row>
    <row r="32" spans="1:12" ht="15.75" customHeight="1" x14ac:dyDescent="0.2">
      <c r="A32" s="77"/>
      <c r="B32" s="68" t="s">
        <v>48</v>
      </c>
      <c r="C32" s="11"/>
      <c r="D32" s="43">
        <v>0</v>
      </c>
      <c r="E32" s="13">
        <f t="shared" si="4"/>
        <v>0</v>
      </c>
      <c r="F32" s="54">
        <f t="shared" si="5"/>
        <v>0</v>
      </c>
      <c r="G32" s="14">
        <v>0.2</v>
      </c>
      <c r="H32" s="54">
        <f t="shared" si="6"/>
        <v>0</v>
      </c>
      <c r="I32" s="54">
        <f t="shared" si="7"/>
        <v>0</v>
      </c>
      <c r="J32" s="15"/>
      <c r="K32" s="27"/>
      <c r="L32" s="7"/>
    </row>
    <row r="33" spans="1:12" ht="15.75" customHeight="1" thickBot="1" x14ac:dyDescent="0.25">
      <c r="A33" s="77"/>
      <c r="B33" s="69" t="s">
        <v>49</v>
      </c>
      <c r="C33" s="36"/>
      <c r="D33" s="70">
        <v>0</v>
      </c>
      <c r="E33" s="32">
        <f t="shared" si="4"/>
        <v>0</v>
      </c>
      <c r="F33" s="55">
        <f t="shared" si="5"/>
        <v>0</v>
      </c>
      <c r="G33" s="33">
        <v>0.2</v>
      </c>
      <c r="H33" s="55">
        <f t="shared" si="6"/>
        <v>0</v>
      </c>
      <c r="I33" s="55">
        <f t="shared" si="7"/>
        <v>0</v>
      </c>
      <c r="J33" s="64">
        <f>SUM(H26:H33)</f>
        <v>0</v>
      </c>
      <c r="K33" s="66">
        <f>SUM(I26:I33)</f>
        <v>0</v>
      </c>
      <c r="L33" s="7"/>
    </row>
    <row r="34" spans="1:12" ht="15.75" customHeight="1" x14ac:dyDescent="0.2">
      <c r="A34" s="73" t="s">
        <v>70</v>
      </c>
      <c r="B34" s="41" t="s">
        <v>11</v>
      </c>
      <c r="C34" s="72" t="s">
        <v>29</v>
      </c>
      <c r="D34" s="43">
        <v>168</v>
      </c>
      <c r="E34" s="44">
        <f t="shared" si="0"/>
        <v>10.08</v>
      </c>
      <c r="F34" s="59">
        <f t="shared" si="1"/>
        <v>120.96</v>
      </c>
      <c r="G34" s="45">
        <v>0.3</v>
      </c>
      <c r="H34" s="59">
        <f t="shared" si="2"/>
        <v>3.024</v>
      </c>
      <c r="I34" s="59">
        <f t="shared" si="3"/>
        <v>36.287999999999997</v>
      </c>
      <c r="J34" s="71"/>
      <c r="K34" s="46"/>
    </row>
    <row r="35" spans="1:12" ht="15.75" customHeight="1" x14ac:dyDescent="0.2">
      <c r="A35" s="74"/>
      <c r="B35" s="10" t="s">
        <v>12</v>
      </c>
      <c r="C35" s="11" t="s">
        <v>29</v>
      </c>
      <c r="D35" s="12">
        <v>168</v>
      </c>
      <c r="E35" s="13">
        <f t="shared" si="0"/>
        <v>10.08</v>
      </c>
      <c r="F35" s="54">
        <f t="shared" si="1"/>
        <v>120.96</v>
      </c>
      <c r="G35" s="14">
        <v>0.3</v>
      </c>
      <c r="H35" s="54">
        <f t="shared" si="2"/>
        <v>3.024</v>
      </c>
      <c r="I35" s="54">
        <f t="shared" si="3"/>
        <v>36.287999999999997</v>
      </c>
      <c r="J35" s="15"/>
      <c r="K35" s="27"/>
    </row>
    <row r="36" spans="1:12" ht="15.75" customHeight="1" x14ac:dyDescent="0.2">
      <c r="A36" s="74"/>
      <c r="B36" s="10" t="s">
        <v>13</v>
      </c>
      <c r="C36" s="11" t="s">
        <v>30</v>
      </c>
      <c r="D36" s="12">
        <v>200</v>
      </c>
      <c r="E36" s="13">
        <f t="shared" si="0"/>
        <v>12</v>
      </c>
      <c r="F36" s="54">
        <f t="shared" si="1"/>
        <v>144</v>
      </c>
      <c r="G36" s="14">
        <v>0.3</v>
      </c>
      <c r="H36" s="54">
        <f t="shared" si="2"/>
        <v>3.5999999999999996</v>
      </c>
      <c r="I36" s="54">
        <f t="shared" si="3"/>
        <v>43.199999999999996</v>
      </c>
      <c r="J36" s="15"/>
      <c r="K36" s="27"/>
    </row>
    <row r="37" spans="1:12" ht="15.75" customHeight="1" thickBot="1" x14ac:dyDescent="0.25">
      <c r="A37" s="75"/>
      <c r="B37" s="29" t="s">
        <v>14</v>
      </c>
      <c r="C37" s="38" t="s">
        <v>31</v>
      </c>
      <c r="D37" s="37">
        <v>160</v>
      </c>
      <c r="E37" s="32">
        <f t="shared" si="0"/>
        <v>9.6</v>
      </c>
      <c r="F37" s="55">
        <f t="shared" si="1"/>
        <v>115.19999999999999</v>
      </c>
      <c r="G37" s="33">
        <v>0.3</v>
      </c>
      <c r="H37" s="55">
        <f t="shared" si="2"/>
        <v>2.88</v>
      </c>
      <c r="I37" s="55">
        <f t="shared" si="3"/>
        <v>34.559999999999995</v>
      </c>
      <c r="J37" s="32">
        <f t="shared" ref="J37:K37" si="8">SUM(H34:H37)</f>
        <v>12.527999999999999</v>
      </c>
      <c r="K37" s="34">
        <f t="shared" si="8"/>
        <v>150.33599999999998</v>
      </c>
    </row>
    <row r="38" spans="1:12" ht="15.75" customHeight="1" x14ac:dyDescent="0.2">
      <c r="A38" s="73" t="s">
        <v>72</v>
      </c>
      <c r="B38" s="19" t="s">
        <v>11</v>
      </c>
      <c r="C38" s="39" t="s">
        <v>29</v>
      </c>
      <c r="D38" s="21">
        <v>168</v>
      </c>
      <c r="E38" s="22">
        <f t="shared" si="0"/>
        <v>10.08</v>
      </c>
      <c r="F38" s="53">
        <f t="shared" si="1"/>
        <v>120.96</v>
      </c>
      <c r="G38" s="23">
        <v>0.3</v>
      </c>
      <c r="H38" s="53">
        <f t="shared" si="2"/>
        <v>3.024</v>
      </c>
      <c r="I38" s="53">
        <f t="shared" si="3"/>
        <v>36.287999999999997</v>
      </c>
      <c r="J38" s="24"/>
      <c r="K38" s="25"/>
      <c r="L38" s="7"/>
    </row>
    <row r="39" spans="1:12" ht="15.75" customHeight="1" x14ac:dyDescent="0.2">
      <c r="A39" s="74"/>
      <c r="B39" s="10" t="s">
        <v>12</v>
      </c>
      <c r="C39" s="17" t="s">
        <v>29</v>
      </c>
      <c r="D39" s="12">
        <v>168</v>
      </c>
      <c r="E39" s="13">
        <f t="shared" si="0"/>
        <v>10.08</v>
      </c>
      <c r="F39" s="54">
        <f t="shared" si="1"/>
        <v>120.96</v>
      </c>
      <c r="G39" s="14">
        <v>0.3</v>
      </c>
      <c r="H39" s="54">
        <f t="shared" si="2"/>
        <v>3.024</v>
      </c>
      <c r="I39" s="54">
        <f t="shared" si="3"/>
        <v>36.287999999999997</v>
      </c>
      <c r="J39" s="15"/>
      <c r="K39" s="27"/>
    </row>
    <row r="40" spans="1:12" ht="15.75" customHeight="1" x14ac:dyDescent="0.2">
      <c r="A40" s="74"/>
      <c r="B40" s="10" t="s">
        <v>13</v>
      </c>
      <c r="C40" s="17" t="s">
        <v>30</v>
      </c>
      <c r="D40" s="12">
        <v>200</v>
      </c>
      <c r="E40" s="13">
        <f t="shared" si="0"/>
        <v>12</v>
      </c>
      <c r="F40" s="54">
        <f t="shared" si="1"/>
        <v>144</v>
      </c>
      <c r="G40" s="14">
        <v>0.3</v>
      </c>
      <c r="H40" s="54">
        <f t="shared" si="2"/>
        <v>3.5999999999999996</v>
      </c>
      <c r="I40" s="54">
        <f t="shared" si="3"/>
        <v>43.199999999999996</v>
      </c>
      <c r="J40" s="15"/>
      <c r="K40" s="27"/>
    </row>
    <row r="41" spans="1:12" ht="15.75" customHeight="1" thickBot="1" x14ac:dyDescent="0.25">
      <c r="A41" s="75"/>
      <c r="B41" s="29" t="s">
        <v>14</v>
      </c>
      <c r="C41" s="38" t="s">
        <v>32</v>
      </c>
      <c r="D41" s="37">
        <v>126</v>
      </c>
      <c r="E41" s="32">
        <f t="shared" si="0"/>
        <v>7.56</v>
      </c>
      <c r="F41" s="55">
        <f t="shared" si="1"/>
        <v>90.72</v>
      </c>
      <c r="G41" s="33">
        <v>0.3</v>
      </c>
      <c r="H41" s="55">
        <f t="shared" si="2"/>
        <v>2.2679999999999998</v>
      </c>
      <c r="I41" s="55">
        <f t="shared" si="3"/>
        <v>27.215999999999998</v>
      </c>
      <c r="J41" s="32">
        <f t="shared" ref="J41:K41" si="9">SUM(H38:H41)</f>
        <v>11.916</v>
      </c>
      <c r="K41" s="34">
        <f t="shared" si="9"/>
        <v>142.99199999999999</v>
      </c>
    </row>
    <row r="42" spans="1:12" ht="15.75" customHeight="1" x14ac:dyDescent="0.2">
      <c r="A42" s="73" t="s">
        <v>71</v>
      </c>
      <c r="B42" s="19" t="s">
        <v>11</v>
      </c>
      <c r="C42" s="39" t="s">
        <v>29</v>
      </c>
      <c r="D42" s="21">
        <v>168</v>
      </c>
      <c r="E42" s="22">
        <f t="shared" si="0"/>
        <v>10.08</v>
      </c>
      <c r="F42" s="53">
        <f t="shared" si="1"/>
        <v>120.96</v>
      </c>
      <c r="G42" s="23">
        <v>0.3</v>
      </c>
      <c r="H42" s="53">
        <f t="shared" si="2"/>
        <v>3.024</v>
      </c>
      <c r="I42" s="53">
        <f t="shared" si="3"/>
        <v>36.287999999999997</v>
      </c>
      <c r="J42" s="24"/>
      <c r="K42" s="25"/>
      <c r="L42" s="7"/>
    </row>
    <row r="43" spans="1:12" ht="15.75" customHeight="1" x14ac:dyDescent="0.2">
      <c r="A43" s="74"/>
      <c r="B43" s="10" t="s">
        <v>12</v>
      </c>
      <c r="C43" s="17" t="s">
        <v>29</v>
      </c>
      <c r="D43" s="12">
        <v>168</v>
      </c>
      <c r="E43" s="13">
        <f t="shared" si="0"/>
        <v>10.08</v>
      </c>
      <c r="F43" s="54">
        <f t="shared" si="1"/>
        <v>120.96</v>
      </c>
      <c r="G43" s="14">
        <v>0.3</v>
      </c>
      <c r="H43" s="54">
        <f t="shared" si="2"/>
        <v>3.024</v>
      </c>
      <c r="I43" s="54">
        <f t="shared" si="3"/>
        <v>36.287999999999997</v>
      </c>
      <c r="J43" s="15"/>
      <c r="K43" s="27"/>
    </row>
    <row r="44" spans="1:12" ht="15.75" customHeight="1" x14ac:dyDescent="0.2">
      <c r="A44" s="74"/>
      <c r="B44" s="10" t="s">
        <v>13</v>
      </c>
      <c r="C44" s="17" t="s">
        <v>33</v>
      </c>
      <c r="D44" s="12">
        <v>192</v>
      </c>
      <c r="E44" s="13">
        <f t="shared" si="0"/>
        <v>11.52</v>
      </c>
      <c r="F44" s="54">
        <f t="shared" si="1"/>
        <v>138.24</v>
      </c>
      <c r="G44" s="14">
        <v>0.3</v>
      </c>
      <c r="H44" s="54">
        <f t="shared" si="2"/>
        <v>3.456</v>
      </c>
      <c r="I44" s="54">
        <f t="shared" si="3"/>
        <v>41.472000000000001</v>
      </c>
      <c r="J44" s="15"/>
      <c r="K44" s="27"/>
    </row>
    <row r="45" spans="1:12" ht="15.75" customHeight="1" thickBot="1" x14ac:dyDescent="0.25">
      <c r="A45" s="75"/>
      <c r="B45" s="29" t="s">
        <v>14</v>
      </c>
      <c r="C45" s="38"/>
      <c r="D45" s="37">
        <v>0</v>
      </c>
      <c r="E45" s="32">
        <f t="shared" si="0"/>
        <v>0</v>
      </c>
      <c r="F45" s="55">
        <f t="shared" si="1"/>
        <v>0</v>
      </c>
      <c r="G45" s="33">
        <v>0.3</v>
      </c>
      <c r="H45" s="55">
        <f t="shared" si="2"/>
        <v>0</v>
      </c>
      <c r="I45" s="55">
        <f t="shared" si="3"/>
        <v>0</v>
      </c>
      <c r="J45" s="32">
        <f t="shared" ref="J45:K45" si="10">SUM(H42:H45)</f>
        <v>9.5039999999999996</v>
      </c>
      <c r="K45" s="34">
        <f t="shared" si="10"/>
        <v>114.048</v>
      </c>
    </row>
    <row r="46" spans="1:12" ht="15.75" hidden="1" customHeight="1" x14ac:dyDescent="0.2">
      <c r="A46" s="18"/>
      <c r="B46" s="19" t="s">
        <v>46</v>
      </c>
      <c r="C46" s="39"/>
      <c r="D46" s="21">
        <v>0</v>
      </c>
      <c r="E46" s="22">
        <f t="shared" si="0"/>
        <v>0</v>
      </c>
      <c r="F46" s="53">
        <f t="shared" si="1"/>
        <v>0</v>
      </c>
      <c r="G46" s="23">
        <v>0.2</v>
      </c>
      <c r="H46" s="53">
        <f t="shared" si="2"/>
        <v>0</v>
      </c>
      <c r="I46" s="53">
        <f t="shared" si="3"/>
        <v>0</v>
      </c>
      <c r="J46" s="24"/>
      <c r="K46" s="25"/>
      <c r="L46" s="7"/>
    </row>
    <row r="47" spans="1:12" ht="15.75" hidden="1" customHeight="1" x14ac:dyDescent="0.2">
      <c r="A47" s="26"/>
      <c r="B47" s="10" t="s">
        <v>47</v>
      </c>
      <c r="C47" s="17"/>
      <c r="D47" s="12">
        <v>0</v>
      </c>
      <c r="E47" s="13">
        <f t="shared" si="0"/>
        <v>0</v>
      </c>
      <c r="F47" s="54">
        <f t="shared" si="1"/>
        <v>0</v>
      </c>
      <c r="G47" s="14">
        <v>0.2</v>
      </c>
      <c r="H47" s="54">
        <f t="shared" si="2"/>
        <v>0</v>
      </c>
      <c r="I47" s="54">
        <f t="shared" si="3"/>
        <v>0</v>
      </c>
      <c r="J47" s="15"/>
      <c r="K47" s="27"/>
    </row>
    <row r="48" spans="1:12" ht="15.75" hidden="1" customHeight="1" x14ac:dyDescent="0.2">
      <c r="A48" s="26"/>
      <c r="B48" s="10" t="s">
        <v>48</v>
      </c>
      <c r="C48" s="17"/>
      <c r="D48" s="12">
        <v>0</v>
      </c>
      <c r="E48" s="13">
        <f t="shared" si="0"/>
        <v>0</v>
      </c>
      <c r="F48" s="54">
        <f t="shared" si="1"/>
        <v>0</v>
      </c>
      <c r="G48" s="14">
        <v>0.2</v>
      </c>
      <c r="H48" s="54">
        <f t="shared" si="2"/>
        <v>0</v>
      </c>
      <c r="I48" s="54">
        <f t="shared" si="3"/>
        <v>0</v>
      </c>
      <c r="J48" s="15"/>
      <c r="K48" s="27"/>
    </row>
    <row r="49" spans="1:12" ht="15.75" hidden="1" customHeight="1" thickBot="1" x14ac:dyDescent="0.25">
      <c r="A49" s="28"/>
      <c r="B49" s="29" t="s">
        <v>49</v>
      </c>
      <c r="C49" s="38"/>
      <c r="D49" s="31">
        <v>0</v>
      </c>
      <c r="E49" s="32">
        <f t="shared" si="0"/>
        <v>0</v>
      </c>
      <c r="F49" s="55">
        <f t="shared" si="1"/>
        <v>0</v>
      </c>
      <c r="G49" s="33">
        <v>0.2</v>
      </c>
      <c r="H49" s="55">
        <f t="shared" si="2"/>
        <v>0</v>
      </c>
      <c r="I49" s="55">
        <f t="shared" si="3"/>
        <v>0</v>
      </c>
      <c r="J49" s="32">
        <f t="shared" ref="J49:K49" si="11">SUM(H46:H49)</f>
        <v>0</v>
      </c>
      <c r="K49" s="34">
        <f t="shared" si="11"/>
        <v>0</v>
      </c>
      <c r="L49" s="7"/>
    </row>
    <row r="50" spans="1:12" ht="15.75" hidden="1" customHeight="1" x14ac:dyDescent="0.2">
      <c r="A50" s="18"/>
      <c r="B50" s="19" t="s">
        <v>50</v>
      </c>
      <c r="C50" s="39"/>
      <c r="D50" s="21">
        <v>0</v>
      </c>
      <c r="E50" s="22">
        <f t="shared" si="0"/>
        <v>0</v>
      </c>
      <c r="F50" s="53">
        <f t="shared" si="1"/>
        <v>0</v>
      </c>
      <c r="G50" s="23">
        <v>0.2</v>
      </c>
      <c r="H50" s="53">
        <f t="shared" si="2"/>
        <v>0</v>
      </c>
      <c r="I50" s="56">
        <f t="shared" si="3"/>
        <v>0</v>
      </c>
      <c r="J50" s="47"/>
      <c r="K50" s="46"/>
    </row>
    <row r="51" spans="1:12" ht="15.75" hidden="1" customHeight="1" x14ac:dyDescent="0.2">
      <c r="A51" s="26"/>
      <c r="B51" s="10" t="s">
        <v>51</v>
      </c>
      <c r="C51" s="17"/>
      <c r="D51" s="12">
        <v>0</v>
      </c>
      <c r="E51" s="13">
        <f t="shared" si="0"/>
        <v>0</v>
      </c>
      <c r="F51" s="54">
        <f t="shared" si="1"/>
        <v>0</v>
      </c>
      <c r="G51" s="14">
        <v>0.2</v>
      </c>
      <c r="H51" s="54">
        <f t="shared" si="2"/>
        <v>0</v>
      </c>
      <c r="I51" s="57">
        <f t="shared" si="3"/>
        <v>0</v>
      </c>
      <c r="J51" s="48"/>
      <c r="K51" s="27"/>
    </row>
    <row r="52" spans="1:12" ht="15.75" hidden="1" customHeight="1" x14ac:dyDescent="0.2">
      <c r="A52" s="26"/>
      <c r="B52" s="10" t="s">
        <v>52</v>
      </c>
      <c r="C52" s="17"/>
      <c r="D52" s="12">
        <v>0</v>
      </c>
      <c r="E52" s="13">
        <f t="shared" si="0"/>
        <v>0</v>
      </c>
      <c r="F52" s="54">
        <f t="shared" si="1"/>
        <v>0</v>
      </c>
      <c r="G52" s="14">
        <v>0.2</v>
      </c>
      <c r="H52" s="54">
        <f t="shared" si="2"/>
        <v>0</v>
      </c>
      <c r="I52" s="57">
        <f t="shared" si="3"/>
        <v>0</v>
      </c>
      <c r="J52" s="48"/>
      <c r="K52" s="27"/>
    </row>
    <row r="53" spans="1:12" ht="15.75" hidden="1" customHeight="1" thickBot="1" x14ac:dyDescent="0.25">
      <c r="A53" s="28"/>
      <c r="B53" s="29" t="s">
        <v>53</v>
      </c>
      <c r="C53" s="38"/>
      <c r="D53" s="31">
        <v>0</v>
      </c>
      <c r="E53" s="32">
        <f t="shared" si="0"/>
        <v>0</v>
      </c>
      <c r="F53" s="55">
        <f t="shared" si="1"/>
        <v>0</v>
      </c>
      <c r="G53" s="33">
        <v>0.2</v>
      </c>
      <c r="H53" s="55">
        <f t="shared" si="2"/>
        <v>0</v>
      </c>
      <c r="I53" s="58">
        <f t="shared" si="3"/>
        <v>0</v>
      </c>
      <c r="J53" s="49">
        <f t="shared" ref="J53:K53" si="12">SUM(H50:H53)</f>
        <v>0</v>
      </c>
      <c r="K53" s="34">
        <f t="shared" si="12"/>
        <v>0</v>
      </c>
    </row>
    <row r="54" spans="1:12" ht="15.75" hidden="1" customHeight="1" x14ac:dyDescent="0.2">
      <c r="A54" s="40"/>
      <c r="B54" s="41" t="s">
        <v>54</v>
      </c>
      <c r="C54" s="42"/>
      <c r="D54" s="43">
        <v>0</v>
      </c>
      <c r="E54" s="44">
        <f t="shared" si="0"/>
        <v>0</v>
      </c>
      <c r="F54" s="59">
        <f t="shared" si="1"/>
        <v>0</v>
      </c>
      <c r="G54" s="23">
        <v>0.2</v>
      </c>
      <c r="H54" s="59">
        <f t="shared" si="2"/>
        <v>0</v>
      </c>
      <c r="I54" s="59">
        <f t="shared" si="3"/>
        <v>0</v>
      </c>
      <c r="J54" s="24"/>
      <c r="K54" s="25"/>
    </row>
    <row r="55" spans="1:12" ht="15.75" hidden="1" customHeight="1" x14ac:dyDescent="0.2">
      <c r="A55" s="26"/>
      <c r="B55" s="10" t="s">
        <v>55</v>
      </c>
      <c r="C55" s="17"/>
      <c r="D55" s="12">
        <v>0</v>
      </c>
      <c r="E55" s="13">
        <f t="shared" si="0"/>
        <v>0</v>
      </c>
      <c r="F55" s="54">
        <f t="shared" si="1"/>
        <v>0</v>
      </c>
      <c r="G55" s="14">
        <v>0.2</v>
      </c>
      <c r="H55" s="54">
        <f t="shared" si="2"/>
        <v>0</v>
      </c>
      <c r="I55" s="54">
        <f t="shared" si="3"/>
        <v>0</v>
      </c>
      <c r="J55" s="15"/>
      <c r="K55" s="27"/>
    </row>
    <row r="56" spans="1:12" ht="15.75" hidden="1" customHeight="1" x14ac:dyDescent="0.2">
      <c r="A56" s="26"/>
      <c r="B56" s="10" t="s">
        <v>56</v>
      </c>
      <c r="C56" s="17"/>
      <c r="D56" s="12">
        <v>0</v>
      </c>
      <c r="E56" s="13">
        <f t="shared" si="0"/>
        <v>0</v>
      </c>
      <c r="F56" s="54">
        <f t="shared" si="1"/>
        <v>0</v>
      </c>
      <c r="G56" s="14">
        <v>0.2</v>
      </c>
      <c r="H56" s="54">
        <f t="shared" si="2"/>
        <v>0</v>
      </c>
      <c r="I56" s="54">
        <f t="shared" si="3"/>
        <v>0</v>
      </c>
      <c r="J56" s="15"/>
      <c r="K56" s="27"/>
    </row>
    <row r="57" spans="1:12" ht="15.75" hidden="1" customHeight="1" thickBot="1" x14ac:dyDescent="0.25">
      <c r="A57" s="28"/>
      <c r="B57" s="29" t="s">
        <v>57</v>
      </c>
      <c r="C57" s="38"/>
      <c r="D57" s="12">
        <v>0</v>
      </c>
      <c r="E57" s="13">
        <f t="shared" si="0"/>
        <v>0</v>
      </c>
      <c r="F57" s="54">
        <f t="shared" si="1"/>
        <v>0</v>
      </c>
      <c r="G57" s="33">
        <v>0.2</v>
      </c>
      <c r="H57" s="54">
        <f t="shared" si="2"/>
        <v>0</v>
      </c>
      <c r="I57" s="54">
        <f t="shared" si="3"/>
        <v>0</v>
      </c>
      <c r="J57" s="32">
        <f t="shared" ref="J57:K57" si="13">SUM(H54:H57)</f>
        <v>0</v>
      </c>
      <c r="K57" s="34">
        <f t="shared" si="13"/>
        <v>0</v>
      </c>
    </row>
    <row r="58" spans="1:12" ht="15.75" customHeight="1" x14ac:dyDescent="0.2">
      <c r="A58" s="76" t="s">
        <v>82</v>
      </c>
      <c r="B58" s="19" t="s">
        <v>11</v>
      </c>
      <c r="C58" s="50" t="s">
        <v>69</v>
      </c>
      <c r="D58" s="21">
        <v>200</v>
      </c>
      <c r="E58" s="22">
        <f t="shared" si="0"/>
        <v>12</v>
      </c>
      <c r="F58" s="53">
        <f t="shared" si="1"/>
        <v>144</v>
      </c>
      <c r="G58" s="23">
        <v>0.2</v>
      </c>
      <c r="H58" s="53">
        <f t="shared" si="2"/>
        <v>2.4000000000000004</v>
      </c>
      <c r="I58" s="53">
        <f t="shared" si="3"/>
        <v>28.8</v>
      </c>
      <c r="J58" s="24"/>
      <c r="K58" s="25"/>
    </row>
    <row r="59" spans="1:12" ht="15.75" customHeight="1" x14ac:dyDescent="0.2">
      <c r="A59" s="74"/>
      <c r="B59" s="10" t="s">
        <v>12</v>
      </c>
      <c r="C59" s="51" t="s">
        <v>69</v>
      </c>
      <c r="D59" s="12">
        <v>200</v>
      </c>
      <c r="E59" s="13">
        <f t="shared" si="0"/>
        <v>12</v>
      </c>
      <c r="F59" s="54">
        <f t="shared" si="1"/>
        <v>144</v>
      </c>
      <c r="G59" s="14">
        <v>0.2</v>
      </c>
      <c r="H59" s="54">
        <f t="shared" si="2"/>
        <v>2.4000000000000004</v>
      </c>
      <c r="I59" s="54">
        <f t="shared" si="3"/>
        <v>28.8</v>
      </c>
      <c r="J59" s="15"/>
      <c r="K59" s="27"/>
    </row>
    <row r="60" spans="1:12" ht="15.75" customHeight="1" x14ac:dyDescent="0.2">
      <c r="A60" s="74"/>
      <c r="B60" s="10" t="s">
        <v>13</v>
      </c>
      <c r="C60" s="51" t="s">
        <v>69</v>
      </c>
      <c r="D60" s="12">
        <v>200</v>
      </c>
      <c r="E60" s="13">
        <f t="shared" si="0"/>
        <v>12</v>
      </c>
      <c r="F60" s="54">
        <f t="shared" si="1"/>
        <v>144</v>
      </c>
      <c r="G60" s="14">
        <v>0.2</v>
      </c>
      <c r="H60" s="54">
        <f t="shared" si="2"/>
        <v>2.4000000000000004</v>
      </c>
      <c r="I60" s="54">
        <f t="shared" si="3"/>
        <v>28.8</v>
      </c>
      <c r="J60" s="15"/>
      <c r="K60" s="27"/>
    </row>
    <row r="61" spans="1:12" ht="15.75" customHeight="1" thickBot="1" x14ac:dyDescent="0.25">
      <c r="A61" s="74"/>
      <c r="B61" s="29" t="s">
        <v>14</v>
      </c>
      <c r="C61" s="52" t="s">
        <v>69</v>
      </c>
      <c r="D61" s="37">
        <v>200</v>
      </c>
      <c r="E61" s="32">
        <f t="shared" si="0"/>
        <v>12</v>
      </c>
      <c r="F61" s="55">
        <f t="shared" si="1"/>
        <v>144</v>
      </c>
      <c r="G61" s="33">
        <v>0.2</v>
      </c>
      <c r="H61" s="55">
        <f t="shared" si="2"/>
        <v>2.4000000000000004</v>
      </c>
      <c r="I61" s="55">
        <f t="shared" si="3"/>
        <v>28.8</v>
      </c>
      <c r="J61" s="15"/>
      <c r="K61" s="27"/>
    </row>
    <row r="62" spans="1:12" ht="15.75" customHeight="1" x14ac:dyDescent="0.2">
      <c r="A62" s="74"/>
      <c r="B62" s="19" t="s">
        <v>15</v>
      </c>
      <c r="C62" s="50" t="s">
        <v>69</v>
      </c>
      <c r="D62" s="21">
        <v>200</v>
      </c>
      <c r="E62" s="22">
        <f t="shared" si="0"/>
        <v>12</v>
      </c>
      <c r="F62" s="53">
        <f t="shared" si="1"/>
        <v>144</v>
      </c>
      <c r="G62" s="23">
        <v>0.2</v>
      </c>
      <c r="H62" s="53">
        <f t="shared" si="2"/>
        <v>2.4000000000000004</v>
      </c>
      <c r="I62" s="53">
        <f t="shared" si="3"/>
        <v>28.8</v>
      </c>
      <c r="J62" s="24"/>
      <c r="K62" s="25"/>
    </row>
    <row r="63" spans="1:12" ht="15.75" customHeight="1" x14ac:dyDescent="0.2">
      <c r="A63" s="74"/>
      <c r="B63" s="10" t="s">
        <v>16</v>
      </c>
      <c r="C63" s="51" t="s">
        <v>69</v>
      </c>
      <c r="D63" s="12">
        <v>200</v>
      </c>
      <c r="E63" s="13">
        <f t="shared" si="0"/>
        <v>12</v>
      </c>
      <c r="F63" s="54">
        <f t="shared" si="1"/>
        <v>144</v>
      </c>
      <c r="G63" s="14">
        <v>0.2</v>
      </c>
      <c r="H63" s="54">
        <f t="shared" si="2"/>
        <v>2.4000000000000004</v>
      </c>
      <c r="I63" s="54">
        <f t="shared" si="3"/>
        <v>28.8</v>
      </c>
      <c r="J63" s="15"/>
      <c r="K63" s="27"/>
    </row>
    <row r="64" spans="1:12" ht="15.75" customHeight="1" x14ac:dyDescent="0.2">
      <c r="A64" s="74"/>
      <c r="B64" s="10" t="s">
        <v>17</v>
      </c>
      <c r="C64" s="51" t="s">
        <v>69</v>
      </c>
      <c r="D64" s="12">
        <v>200</v>
      </c>
      <c r="E64" s="13">
        <f t="shared" si="0"/>
        <v>12</v>
      </c>
      <c r="F64" s="54">
        <f t="shared" si="1"/>
        <v>144</v>
      </c>
      <c r="G64" s="14">
        <v>0.2</v>
      </c>
      <c r="H64" s="54">
        <f t="shared" si="2"/>
        <v>2.4000000000000004</v>
      </c>
      <c r="I64" s="54">
        <f t="shared" si="3"/>
        <v>28.8</v>
      </c>
      <c r="J64" s="15"/>
      <c r="K64" s="27"/>
    </row>
    <row r="65" spans="1:11" s="8" customFormat="1" ht="15.75" customHeight="1" thickBot="1" x14ac:dyDescent="0.25">
      <c r="A65" s="75"/>
      <c r="B65" s="29" t="s">
        <v>18</v>
      </c>
      <c r="C65" s="51" t="s">
        <v>69</v>
      </c>
      <c r="D65" s="37">
        <v>200</v>
      </c>
      <c r="E65" s="32">
        <f t="shared" si="0"/>
        <v>12</v>
      </c>
      <c r="F65" s="55">
        <f t="shared" si="1"/>
        <v>144</v>
      </c>
      <c r="G65" s="33">
        <v>0.2</v>
      </c>
      <c r="H65" s="55">
        <f t="shared" si="2"/>
        <v>2.4000000000000004</v>
      </c>
      <c r="I65" s="55">
        <f t="shared" si="3"/>
        <v>28.8</v>
      </c>
      <c r="J65" s="55">
        <f>SUM(H58:H65)</f>
        <v>19.200000000000003</v>
      </c>
      <c r="K65" s="58">
        <f>SUM(I58:I65)</f>
        <v>230.40000000000003</v>
      </c>
    </row>
    <row r="66" spans="1:11" s="8" customFormat="1" ht="15.75" customHeight="1" x14ac:dyDescent="0.2">
      <c r="A66"/>
      <c r="B66"/>
      <c r="C66" s="2" t="s">
        <v>27</v>
      </c>
      <c r="D66" s="1">
        <f>SUM(D2:D65)</f>
        <v>7636</v>
      </c>
      <c r="E66"/>
      <c r="F66"/>
      <c r="G66"/>
      <c r="H66"/>
      <c r="I66"/>
      <c r="J66"/>
      <c r="K66"/>
    </row>
  </sheetData>
  <mergeCells count="5">
    <mergeCell ref="A34:A37"/>
    <mergeCell ref="A38:A41"/>
    <mergeCell ref="A42:A45"/>
    <mergeCell ref="A58:A65"/>
    <mergeCell ref="A2:A33"/>
  </mergeCells>
  <phoneticPr fontId="5" type="noConversion"/>
  <conditionalFormatting sqref="H1:H9 H58:H1016 H15:H17 H34:H45">
    <cfRule type="cellIs" dxfId="49" priority="59" operator="greaterThan">
      <formula>5</formula>
    </cfRule>
  </conditionalFormatting>
  <conditionalFormatting sqref="J1:J4 J6:J8 J10:J12 J38:J40 J42:J48 J66:J1016 J50:J52 J54:J56 J58:J60 J62:J64 J14:J16 J34:J36">
    <cfRule type="cellIs" dxfId="48" priority="60" operator="greaterThan">
      <formula>20</formula>
    </cfRule>
  </conditionalFormatting>
  <conditionalFormatting sqref="K1:K4 K6:K8 K10:K12 K38:K40 K42:K48 K66:K1016 K50:K52 K54:K56 K58:K60 K62:K64 K14:K16 K34:K36">
    <cfRule type="cellIs" dxfId="47" priority="61" operator="greaterThan">
      <formula>280</formula>
    </cfRule>
  </conditionalFormatting>
  <conditionalFormatting sqref="E58:E1016 E1:E9 E15:E17 E34:E45">
    <cfRule type="cellIs" dxfId="46" priority="62" operator="greaterThan">
      <formula>5</formula>
    </cfRule>
  </conditionalFormatting>
  <conditionalFormatting sqref="J49 J53 J57">
    <cfRule type="cellIs" dxfId="45" priority="51" operator="greaterThan">
      <formula>20</formula>
    </cfRule>
  </conditionalFormatting>
  <conditionalFormatting sqref="J37">
    <cfRule type="cellIs" dxfId="44" priority="55" operator="greaterThan">
      <formula>20</formula>
    </cfRule>
  </conditionalFormatting>
  <conditionalFormatting sqref="K37">
    <cfRule type="cellIs" dxfId="43" priority="56" operator="greaterThan">
      <formula>280</formula>
    </cfRule>
  </conditionalFormatting>
  <conditionalFormatting sqref="J41">
    <cfRule type="cellIs" dxfId="42" priority="53" operator="greaterThan">
      <formula>20</formula>
    </cfRule>
  </conditionalFormatting>
  <conditionalFormatting sqref="K41">
    <cfRule type="cellIs" dxfId="41" priority="54" operator="greaterThan">
      <formula>280</formula>
    </cfRule>
  </conditionalFormatting>
  <conditionalFormatting sqref="K49 K53 K57">
    <cfRule type="cellIs" dxfId="40" priority="52" operator="greaterThan">
      <formula>280</formula>
    </cfRule>
  </conditionalFormatting>
  <conditionalFormatting sqref="H13">
    <cfRule type="cellIs" dxfId="39" priority="49" operator="greaterThan">
      <formula>5</formula>
    </cfRule>
  </conditionalFormatting>
  <conditionalFormatting sqref="E13">
    <cfRule type="cellIs" dxfId="38" priority="50" operator="greaterThan">
      <formula>5</formula>
    </cfRule>
  </conditionalFormatting>
  <conditionalFormatting sqref="H14">
    <cfRule type="cellIs" dxfId="37" priority="47" operator="greaterThan">
      <formula>5</formula>
    </cfRule>
  </conditionalFormatting>
  <conditionalFormatting sqref="E14">
    <cfRule type="cellIs" dxfId="36" priority="48" operator="greaterThan">
      <formula>5</formula>
    </cfRule>
  </conditionalFormatting>
  <conditionalFormatting sqref="H38:H41">
    <cfRule type="cellIs" dxfId="35" priority="43" operator="greaterThan">
      <formula>5</formula>
    </cfRule>
  </conditionalFormatting>
  <conditionalFormatting sqref="E38:E41">
    <cfRule type="cellIs" dxfId="34" priority="44" operator="greaterThan">
      <formula>5</formula>
    </cfRule>
  </conditionalFormatting>
  <conditionalFormatting sqref="H46:H57">
    <cfRule type="cellIs" dxfId="33" priority="41" operator="greaterThan">
      <formula>5</formula>
    </cfRule>
  </conditionalFormatting>
  <conditionalFormatting sqref="E46:E57">
    <cfRule type="cellIs" dxfId="32" priority="42" operator="greaterThan">
      <formula>5</formula>
    </cfRule>
  </conditionalFormatting>
  <conditionalFormatting sqref="H12">
    <cfRule type="cellIs" dxfId="31" priority="39" operator="greaterThan">
      <formula>5</formula>
    </cfRule>
  </conditionalFormatting>
  <conditionalFormatting sqref="E12">
    <cfRule type="cellIs" dxfId="30" priority="40" operator="greaterThan">
      <formula>5</formula>
    </cfRule>
  </conditionalFormatting>
  <conditionalFormatting sqref="H10">
    <cfRule type="cellIs" dxfId="29" priority="37" operator="greaterThan">
      <formula>5</formula>
    </cfRule>
  </conditionalFormatting>
  <conditionalFormatting sqref="E10">
    <cfRule type="cellIs" dxfId="28" priority="38" operator="greaterThan">
      <formula>5</formula>
    </cfRule>
  </conditionalFormatting>
  <conditionalFormatting sqref="H11">
    <cfRule type="cellIs" dxfId="27" priority="35" operator="greaterThan">
      <formula>5</formula>
    </cfRule>
  </conditionalFormatting>
  <conditionalFormatting sqref="E11">
    <cfRule type="cellIs" dxfId="26" priority="36" operator="greaterThan">
      <formula>5</formula>
    </cfRule>
  </conditionalFormatting>
  <conditionalFormatting sqref="J9">
    <cfRule type="cellIs" dxfId="25" priority="27" operator="greaterThan">
      <formula>20</formula>
    </cfRule>
  </conditionalFormatting>
  <conditionalFormatting sqref="K9">
    <cfRule type="cellIs" dxfId="24" priority="28" operator="greaterThan">
      <formula>280</formula>
    </cfRule>
  </conditionalFormatting>
  <conditionalFormatting sqref="J13">
    <cfRule type="cellIs" dxfId="23" priority="21" operator="greaterThan">
      <formula>20</formula>
    </cfRule>
  </conditionalFormatting>
  <conditionalFormatting sqref="J5">
    <cfRule type="cellIs" dxfId="22" priority="25" operator="greaterThan">
      <formula>20</formula>
    </cfRule>
  </conditionalFormatting>
  <conditionalFormatting sqref="K5">
    <cfRule type="cellIs" dxfId="21" priority="26" operator="greaterThan">
      <formula>280</formula>
    </cfRule>
  </conditionalFormatting>
  <conditionalFormatting sqref="J17">
    <cfRule type="cellIs" dxfId="20" priority="23" operator="greaterThan">
      <formula>20</formula>
    </cfRule>
  </conditionalFormatting>
  <conditionalFormatting sqref="K17">
    <cfRule type="cellIs" dxfId="19" priority="24" operator="greaterThan">
      <formula>280</formula>
    </cfRule>
  </conditionalFormatting>
  <conditionalFormatting sqref="K13">
    <cfRule type="cellIs" dxfId="18" priority="22" operator="greaterThan">
      <formula>280</formula>
    </cfRule>
  </conditionalFormatting>
  <conditionalFormatting sqref="J29">
    <cfRule type="cellIs" dxfId="17" priority="1" operator="greaterThan">
      <formula>20</formula>
    </cfRule>
  </conditionalFormatting>
  <conditionalFormatting sqref="J65">
    <cfRule type="cellIs" dxfId="16" priority="19" operator="greaterThan">
      <formula>20</formula>
    </cfRule>
  </conditionalFormatting>
  <conditionalFormatting sqref="K65">
    <cfRule type="cellIs" dxfId="15" priority="20" operator="greaterThan">
      <formula>280</formula>
    </cfRule>
  </conditionalFormatting>
  <conditionalFormatting sqref="J61">
    <cfRule type="cellIs" dxfId="14" priority="17" operator="greaterThan">
      <formula>20</formula>
    </cfRule>
  </conditionalFormatting>
  <conditionalFormatting sqref="K61">
    <cfRule type="cellIs" dxfId="13" priority="18" operator="greaterThan">
      <formula>280</formula>
    </cfRule>
  </conditionalFormatting>
  <conditionalFormatting sqref="H18:H33">
    <cfRule type="cellIs" dxfId="12" priority="13" operator="greaterThan">
      <formula>5</formula>
    </cfRule>
  </conditionalFormatting>
  <conditionalFormatting sqref="E18:E33">
    <cfRule type="cellIs" dxfId="11" priority="14" operator="greaterThan">
      <formula>5</formula>
    </cfRule>
  </conditionalFormatting>
  <conditionalFormatting sqref="J18:J20 J22:J24">
    <cfRule type="cellIs" dxfId="10" priority="11" operator="greaterThan">
      <formula>20</formula>
    </cfRule>
  </conditionalFormatting>
  <conditionalFormatting sqref="K18:K20 K22:K24">
    <cfRule type="cellIs" dxfId="9" priority="12" operator="greaterThan">
      <formula>280</formula>
    </cfRule>
  </conditionalFormatting>
  <conditionalFormatting sqref="J21">
    <cfRule type="cellIs" dxfId="8" priority="7" operator="greaterThan">
      <formula>20</formula>
    </cfRule>
  </conditionalFormatting>
  <conditionalFormatting sqref="J25">
    <cfRule type="cellIs" dxfId="7" priority="9" operator="greaterThan">
      <formula>20</formula>
    </cfRule>
  </conditionalFormatting>
  <conditionalFormatting sqref="K25">
    <cfRule type="cellIs" dxfId="6" priority="10" operator="greaterThan">
      <formula>280</formula>
    </cfRule>
  </conditionalFormatting>
  <conditionalFormatting sqref="K21">
    <cfRule type="cellIs" dxfId="5" priority="8" operator="greaterThan">
      <formula>280</formula>
    </cfRule>
  </conditionalFormatting>
  <conditionalFormatting sqref="J26:J28 J30:J32">
    <cfRule type="cellIs" dxfId="4" priority="5" operator="greaterThan">
      <formula>20</formula>
    </cfRule>
  </conditionalFormatting>
  <conditionalFormatting sqref="K26:K28 K30:K32">
    <cfRule type="cellIs" dxfId="3" priority="6" operator="greaterThan">
      <formula>280</formula>
    </cfRule>
  </conditionalFormatting>
  <conditionalFormatting sqref="J33">
    <cfRule type="cellIs" dxfId="2" priority="3" operator="greaterThan">
      <formula>20</formula>
    </cfRule>
  </conditionalFormatting>
  <conditionalFormatting sqref="K33">
    <cfRule type="cellIs" dxfId="1" priority="4" operator="greaterThan">
      <formula>280</formula>
    </cfRule>
  </conditionalFormatting>
  <conditionalFormatting sqref="K29">
    <cfRule type="cellIs" dxfId="0" priority="2" operator="greaterThan">
      <formula>280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Layout FY20</vt:lpstr>
      <vt:lpstr>Expanded Layout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Counter, Lorne A - Seattle, WA</dc:creator>
  <cp:lastModifiedBy>Lorne Counter</cp:lastModifiedBy>
  <dcterms:created xsi:type="dcterms:W3CDTF">2021-01-04T21:02:13Z</dcterms:created>
  <dcterms:modified xsi:type="dcterms:W3CDTF">2021-07-02T23:17:41Z</dcterms:modified>
</cp:coreProperties>
</file>